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List1" sheetId="1" r:id="rId1"/>
  </sheets>
  <externalReferences>
    <externalReference r:id="rId2"/>
  </externalReferences>
  <definedNames>
    <definedName name="_xlnm.Print_Area" localSheetId="0">List1!$A$1:$H$87</definedName>
  </definedNames>
  <calcPr calcId="152511"/>
</workbook>
</file>

<file path=xl/calcChain.xml><?xml version="1.0" encoding="utf-8"?>
<calcChain xmlns="http://schemas.openxmlformats.org/spreadsheetml/2006/main">
  <c r="H86" i="1" l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A77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A51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A25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A2" i="1"/>
  <c r="A1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theme="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left" indent="1"/>
    </xf>
    <xf numFmtId="164" fontId="0" fillId="0" borderId="5" xfId="0" applyNumberFormat="1" applyBorder="1" applyAlignment="1">
      <alignment horizontal="right" indent="1"/>
    </xf>
    <xf numFmtId="164" fontId="0" fillId="0" borderId="6" xfId="0" applyNumberFormat="1" applyBorder="1" applyAlignment="1">
      <alignment horizontal="right" indent="1"/>
    </xf>
    <xf numFmtId="0" fontId="0" fillId="0" borderId="7" xfId="0" applyBorder="1" applyAlignment="1">
      <alignment horizontal="left" indent="1"/>
    </xf>
    <xf numFmtId="164" fontId="0" fillId="0" borderId="8" xfId="0" applyNumberFormat="1" applyBorder="1" applyAlignment="1">
      <alignment horizontal="right" indent="1"/>
    </xf>
    <xf numFmtId="164" fontId="0" fillId="0" borderId="9" xfId="0" applyNumberFormat="1" applyBorder="1" applyAlignment="1">
      <alignment horizontal="right" inden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'[1]02 - Výtěžnost'!$B$3</c:f>
              <c:strCache>
                <c:ptCount val="1"/>
                <c:pt idx="0">
                  <c:v>Papír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[1]Data_04_Výtěžnost!$A$3:$A$7</c:f>
              <c:strCache>
                <c:ptCount val="5"/>
                <c:pt idx="0">
                  <c:v>2023Q2</c:v>
                </c:pt>
                <c:pt idx="1">
                  <c:v>2023Q3</c:v>
                </c:pt>
                <c:pt idx="2">
                  <c:v>2023Q4</c:v>
                </c:pt>
                <c:pt idx="3">
                  <c:v>2024Q1</c:v>
                </c:pt>
                <c:pt idx="4">
                  <c:v>2024Q2</c:v>
                </c:pt>
              </c:strCache>
            </c:strRef>
          </c:cat>
          <c:val>
            <c:numRef>
              <c:f>'[1]02 - Výtěžnost'!$B$4:$B$8</c:f>
              <c:numCache>
                <c:formatCode>General</c:formatCode>
                <c:ptCount val="5"/>
                <c:pt idx="0">
                  <c:v>21.589742999999999</c:v>
                </c:pt>
                <c:pt idx="1">
                  <c:v>22.846153000000001</c:v>
                </c:pt>
                <c:pt idx="2">
                  <c:v>22.641024999999999</c:v>
                </c:pt>
                <c:pt idx="3">
                  <c:v>22.473846000000002</c:v>
                </c:pt>
                <c:pt idx="4">
                  <c:v>22.043075999999999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1F5-443D-9689-DA79DF5565CE}"/>
            </c:ext>
          </c:extLst>
        </c:ser>
        <c:ser>
          <c:idx val="2"/>
          <c:order val="1"/>
          <c:tx>
            <c:strRef>
              <c:f>'[1]02 - Výtěžnost'!$C$3</c:f>
              <c:strCache>
                <c:ptCount val="1"/>
                <c:pt idx="0">
                  <c:v>Plast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strRef>
              <c:f>[1]Data_04_Výtěžnost!$A$3:$A$7</c:f>
              <c:strCache>
                <c:ptCount val="5"/>
                <c:pt idx="0">
                  <c:v>2023Q2</c:v>
                </c:pt>
                <c:pt idx="1">
                  <c:v>2023Q3</c:v>
                </c:pt>
                <c:pt idx="2">
                  <c:v>2023Q4</c:v>
                </c:pt>
                <c:pt idx="3">
                  <c:v>2024Q1</c:v>
                </c:pt>
                <c:pt idx="4">
                  <c:v>2024Q2</c:v>
                </c:pt>
              </c:strCache>
            </c:strRef>
          </c:cat>
          <c:val>
            <c:numRef>
              <c:f>'[1]02 - Výtěžnost'!$C$4:$C$8</c:f>
              <c:numCache>
                <c:formatCode>General</c:formatCode>
                <c:ptCount val="5"/>
                <c:pt idx="0">
                  <c:v>27.666665999999999</c:v>
                </c:pt>
                <c:pt idx="1">
                  <c:v>22.282050999999999</c:v>
                </c:pt>
                <c:pt idx="2">
                  <c:v>24.115383999999999</c:v>
                </c:pt>
                <c:pt idx="3">
                  <c:v>24.947692</c:v>
                </c:pt>
                <c:pt idx="4">
                  <c:v>28.233846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1F5-443D-9689-DA79DF5565CE}"/>
            </c:ext>
          </c:extLst>
        </c:ser>
        <c:ser>
          <c:idx val="3"/>
          <c:order val="2"/>
          <c:tx>
            <c:strRef>
              <c:f>'[1]02 - Výtěžnost'!$D$3</c:f>
              <c:strCache>
                <c:ptCount val="1"/>
                <c:pt idx="0">
                  <c:v>Sklo celkem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[1]Data_04_Výtěžnost!$A$3:$A$7</c:f>
              <c:strCache>
                <c:ptCount val="5"/>
                <c:pt idx="0">
                  <c:v>2023Q2</c:v>
                </c:pt>
                <c:pt idx="1">
                  <c:v>2023Q3</c:v>
                </c:pt>
                <c:pt idx="2">
                  <c:v>2023Q4</c:v>
                </c:pt>
                <c:pt idx="3">
                  <c:v>2024Q1</c:v>
                </c:pt>
                <c:pt idx="4">
                  <c:v>2024Q2</c:v>
                </c:pt>
              </c:strCache>
            </c:strRef>
          </c:cat>
          <c:val>
            <c:numRef>
              <c:f>'[1]02 - Výtěžnost'!$D$4:$D$8</c:f>
              <c:numCache>
                <c:formatCode>General</c:formatCode>
                <c:ptCount val="5"/>
                <c:pt idx="0">
                  <c:v>27.961538000000001</c:v>
                </c:pt>
                <c:pt idx="1">
                  <c:v>27.307691999999999</c:v>
                </c:pt>
                <c:pt idx="2">
                  <c:v>20.76923</c:v>
                </c:pt>
                <c:pt idx="3">
                  <c:v>22.301538000000001</c:v>
                </c:pt>
                <c:pt idx="4">
                  <c:v>24.664615000000001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1F5-443D-9689-DA79DF5565CE}"/>
            </c:ext>
          </c:extLst>
        </c:ser>
        <c:ser>
          <c:idx val="4"/>
          <c:order val="3"/>
          <c:tx>
            <c:strRef>
              <c:f>'[1]02 - Výtěžnost'!$E$3</c:f>
              <c:strCache>
                <c:ptCount val="1"/>
                <c:pt idx="0">
                  <c:v>NK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[1]Data_04_Výtěžnost!$A$3:$A$7</c:f>
              <c:strCache>
                <c:ptCount val="5"/>
                <c:pt idx="0">
                  <c:v>2023Q2</c:v>
                </c:pt>
                <c:pt idx="1">
                  <c:v>2023Q3</c:v>
                </c:pt>
                <c:pt idx="2">
                  <c:v>2023Q4</c:v>
                </c:pt>
                <c:pt idx="3">
                  <c:v>2024Q1</c:v>
                </c:pt>
                <c:pt idx="4">
                  <c:v>2024Q2</c:v>
                </c:pt>
              </c:strCache>
            </c:strRef>
          </c:cat>
          <c:val>
            <c:numRef>
              <c:f>'[1]02 - Výtěžnost'!$E$4:$E$8</c:f>
              <c:numCache>
                <c:formatCode>General</c:formatCode>
                <c:ptCount val="5"/>
                <c:pt idx="0">
                  <c:v>0.55128200000000005</c:v>
                </c:pt>
                <c:pt idx="1">
                  <c:v>0.69230700000000001</c:v>
                </c:pt>
                <c:pt idx="2">
                  <c:v>0.48717899999999997</c:v>
                </c:pt>
                <c:pt idx="3">
                  <c:v>0.75076900000000002</c:v>
                </c:pt>
                <c:pt idx="4">
                  <c:v>0.54153799999999996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1F5-443D-9689-DA79DF5565CE}"/>
            </c:ext>
          </c:extLst>
        </c:ser>
        <c:ser>
          <c:idx val="5"/>
          <c:order val="4"/>
          <c:tx>
            <c:strRef>
              <c:f>'[1]02 - Výtěžnost'!$F$3</c:f>
              <c:strCache>
                <c:ptCount val="1"/>
                <c:pt idx="0">
                  <c:v>Kov</c:v>
                </c:pt>
              </c:strCache>
            </c:strRef>
          </c:tx>
          <c:spPr>
            <a:ln w="28575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[1]Data_04_Výtěžnost!$A$3:$A$7</c:f>
              <c:strCache>
                <c:ptCount val="5"/>
                <c:pt idx="0">
                  <c:v>2023Q2</c:v>
                </c:pt>
                <c:pt idx="1">
                  <c:v>2023Q3</c:v>
                </c:pt>
                <c:pt idx="2">
                  <c:v>2023Q4</c:v>
                </c:pt>
                <c:pt idx="3">
                  <c:v>2024Q1</c:v>
                </c:pt>
                <c:pt idx="4">
                  <c:v>2024Q2</c:v>
                </c:pt>
              </c:strCache>
            </c:strRef>
          </c:cat>
          <c:val>
            <c:numRef>
              <c:f>'[1]02 - Výtěžnost'!$F$4:$F$8</c:f>
              <c:numCache>
                <c:formatCode>General</c:formatCode>
                <c:ptCount val="5"/>
                <c:pt idx="0">
                  <c:v>1.3076920000000001</c:v>
                </c:pt>
                <c:pt idx="1">
                  <c:v>2.910256</c:v>
                </c:pt>
                <c:pt idx="2">
                  <c:v>0.82051200000000002</c:v>
                </c:pt>
                <c:pt idx="3">
                  <c:v>2.1169229999999999</c:v>
                </c:pt>
                <c:pt idx="4">
                  <c:v>0.87384600000000001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F6A-4B2D-B188-8C2AC45D0172}"/>
            </c:ext>
          </c:extLst>
        </c:ser>
        <c:ser>
          <c:idx val="0"/>
          <c:order val="5"/>
          <c:tx>
            <c:v>Dřevo</c:v>
          </c:tx>
          <c:spPr>
            <a:ln w="2857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[1]Data_04_Výtěžnost!$H$3:$H$7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D48-4F6D-93D9-62582B0B6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9626640"/>
        <c:axId val="389629384"/>
      </c:lineChart>
      <c:catAx>
        <c:axId val="389626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89629384"/>
        <c:crosses val="autoZero"/>
        <c:auto val="1"/>
        <c:lblAlgn val="ctr"/>
        <c:lblOffset val="100"/>
        <c:noMultiLvlLbl val="0"/>
      </c:catAx>
      <c:valAx>
        <c:axId val="389629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89626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763058297975047"/>
          <c:y val="0.88981349224711237"/>
          <c:w val="0.78276869789530112"/>
          <c:h val="8.1285277895565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3961605584642234E-2"/>
          <c:y val="4.6408237431859477E-2"/>
          <c:w val="0.96742292030250143"/>
          <c:h val="0.764784528763375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[1]Data_04_Výtěžnost!$B$11</c:f>
              <c:strCache>
                <c:ptCount val="1"/>
                <c:pt idx="0">
                  <c:v>Obec Jiřice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([1]Data_04_Výtěžnost!$C$10:$G$10,[1]Data_04_Výtěžnost!$I$10)</c:f>
              <c:strCache>
                <c:ptCount val="6"/>
                <c:pt idx="0">
                  <c:v>Papír</c:v>
                </c:pt>
                <c:pt idx="1">
                  <c:v>Plast</c:v>
                </c:pt>
                <c:pt idx="2">
                  <c:v>Sklo celkem</c:v>
                </c:pt>
                <c:pt idx="3">
                  <c:v>NK</c:v>
                </c:pt>
                <c:pt idx="4">
                  <c:v>Kov</c:v>
                </c:pt>
                <c:pt idx="5">
                  <c:v>Dřevo</c:v>
                </c:pt>
              </c:strCache>
            </c:strRef>
          </c:cat>
          <c:val>
            <c:numRef>
              <c:f>([1]Data_04_Výtěžnost!$C$11:$G$11,[1]Data_04_Výtěžnost!$I$11)</c:f>
              <c:numCache>
                <c:formatCode>General</c:formatCode>
                <c:ptCount val="6"/>
                <c:pt idx="0">
                  <c:v>22.128205000000001</c:v>
                </c:pt>
                <c:pt idx="1">
                  <c:v>23.849357999999999</c:v>
                </c:pt>
                <c:pt idx="2">
                  <c:v>24.945512000000001</c:v>
                </c:pt>
                <c:pt idx="3">
                  <c:v>0.58974300000000002</c:v>
                </c:pt>
                <c:pt idx="4">
                  <c:v>1.7211529999999999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D8B-410F-B0C2-1813845922E9}"/>
            </c:ext>
          </c:extLst>
        </c:ser>
        <c:ser>
          <c:idx val="1"/>
          <c:order val="1"/>
          <c:tx>
            <c:strRef>
              <c:f>[1]Data_04_Výtěžnost!$B$12</c:f>
              <c:strCache>
                <c:ptCount val="1"/>
                <c:pt idx="0">
                  <c:v>vel.skupina 0 - 1000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([1]Data_04_Výtěžnost!$C$10:$G$10,[1]Data_04_Výtěžnost!$I$10)</c:f>
              <c:strCache>
                <c:ptCount val="6"/>
                <c:pt idx="0">
                  <c:v>Papír</c:v>
                </c:pt>
                <c:pt idx="1">
                  <c:v>Plast</c:v>
                </c:pt>
                <c:pt idx="2">
                  <c:v>Sklo celkem</c:v>
                </c:pt>
                <c:pt idx="3">
                  <c:v>NK</c:v>
                </c:pt>
                <c:pt idx="4">
                  <c:v>Kov</c:v>
                </c:pt>
                <c:pt idx="5">
                  <c:v>Dřevo</c:v>
                </c:pt>
              </c:strCache>
            </c:strRef>
          </c:cat>
          <c:val>
            <c:numRef>
              <c:f>([1]Data_04_Výtěžnost!$C$12:$G$12,[1]Data_04_Výtěžnost!$I$12)</c:f>
              <c:numCache>
                <c:formatCode>General</c:formatCode>
                <c:ptCount val="6"/>
                <c:pt idx="0">
                  <c:v>16.589663999999999</c:v>
                </c:pt>
                <c:pt idx="1">
                  <c:v>21.815100000000001</c:v>
                </c:pt>
                <c:pt idx="2">
                  <c:v>16.979544000000001</c:v>
                </c:pt>
                <c:pt idx="3">
                  <c:v>0.43955699999999998</c:v>
                </c:pt>
                <c:pt idx="4">
                  <c:v>5.5401749999999996</c:v>
                </c:pt>
                <c:pt idx="5">
                  <c:v>1.1010409999999999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D8B-410F-B0C2-1813845922E9}"/>
            </c:ext>
          </c:extLst>
        </c:ser>
        <c:ser>
          <c:idx val="2"/>
          <c:order val="2"/>
          <c:tx>
            <c:strRef>
              <c:f>[1]Data_04_Výtěžnost!$B$13</c:f>
              <c:strCache>
                <c:ptCount val="1"/>
                <c:pt idx="0">
                  <c:v>Středočeský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([1]Data_04_Výtěžnost!$C$10:$G$10,[1]Data_04_Výtěžnost!$I$10)</c:f>
              <c:strCache>
                <c:ptCount val="6"/>
                <c:pt idx="0">
                  <c:v>Papír</c:v>
                </c:pt>
                <c:pt idx="1">
                  <c:v>Plast</c:v>
                </c:pt>
                <c:pt idx="2">
                  <c:v>Sklo celkem</c:v>
                </c:pt>
                <c:pt idx="3">
                  <c:v>NK</c:v>
                </c:pt>
                <c:pt idx="4">
                  <c:v>Kov</c:v>
                </c:pt>
                <c:pt idx="5">
                  <c:v>Dřevo</c:v>
                </c:pt>
              </c:strCache>
            </c:strRef>
          </c:cat>
          <c:val>
            <c:numRef>
              <c:f>([1]Data_04_Výtěžnost!$C$13:$G$13,[1]Data_04_Výtěžnost!$I$13)</c:f>
              <c:numCache>
                <c:formatCode>General</c:formatCode>
                <c:ptCount val="6"/>
                <c:pt idx="0">
                  <c:v>22.661712000000001</c:v>
                </c:pt>
                <c:pt idx="1">
                  <c:v>20.987379000000001</c:v>
                </c:pt>
                <c:pt idx="2">
                  <c:v>15.685712000000001</c:v>
                </c:pt>
                <c:pt idx="3">
                  <c:v>0.45149299999999998</c:v>
                </c:pt>
                <c:pt idx="4">
                  <c:v>4.0062730000000002</c:v>
                </c:pt>
                <c:pt idx="5">
                  <c:v>2.9251999999999998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D8B-410F-B0C2-1813845922E9}"/>
            </c:ext>
          </c:extLst>
        </c:ser>
        <c:ser>
          <c:idx val="3"/>
          <c:order val="3"/>
          <c:tx>
            <c:strRef>
              <c:f>[1]Data_04_Výtěžnost!$B$14</c:f>
              <c:strCache>
                <c:ptCount val="1"/>
                <c:pt idx="0">
                  <c:v>ORP Lysá nad Labem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([1]Data_04_Výtěžnost!$C$10:$G$10,[1]Data_04_Výtěžnost!$I$10)</c:f>
              <c:strCache>
                <c:ptCount val="6"/>
                <c:pt idx="0">
                  <c:v>Papír</c:v>
                </c:pt>
                <c:pt idx="1">
                  <c:v>Plast</c:v>
                </c:pt>
                <c:pt idx="2">
                  <c:v>Sklo celkem</c:v>
                </c:pt>
                <c:pt idx="3">
                  <c:v>NK</c:v>
                </c:pt>
                <c:pt idx="4">
                  <c:v>Kov</c:v>
                </c:pt>
                <c:pt idx="5">
                  <c:v>Dřevo</c:v>
                </c:pt>
              </c:strCache>
            </c:strRef>
          </c:cat>
          <c:val>
            <c:numRef>
              <c:f>([1]Data_04_Výtěžnost!$C$14:$G$14,[1]Data_04_Výtěžnost!$I$14)</c:f>
              <c:numCache>
                <c:formatCode>General</c:formatCode>
                <c:ptCount val="6"/>
                <c:pt idx="0">
                  <c:v>18.774415999999999</c:v>
                </c:pt>
                <c:pt idx="1">
                  <c:v>14.576682</c:v>
                </c:pt>
                <c:pt idx="2">
                  <c:v>11.223214</c:v>
                </c:pt>
                <c:pt idx="3">
                  <c:v>0.64739000000000002</c:v>
                </c:pt>
                <c:pt idx="4">
                  <c:v>2.1092029999999999</c:v>
                </c:pt>
                <c:pt idx="5">
                  <c:v>20.169642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D8B-410F-B0C2-1813845922E9}"/>
            </c:ext>
          </c:extLst>
        </c:ser>
        <c:ser>
          <c:idx val="4"/>
          <c:order val="4"/>
          <c:tx>
            <c:strRef>
              <c:f>[1]Data_04_Výtěžnost!$B$15</c:f>
              <c:strCache>
                <c:ptCount val="1"/>
                <c:pt idx="0">
                  <c:v>ČR 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([1]Data_04_Výtěžnost!$C$10:$G$10,[1]Data_04_Výtěžnost!$I$10)</c:f>
              <c:strCache>
                <c:ptCount val="6"/>
                <c:pt idx="0">
                  <c:v>Papír</c:v>
                </c:pt>
                <c:pt idx="1">
                  <c:v>Plast</c:v>
                </c:pt>
                <c:pt idx="2">
                  <c:v>Sklo celkem</c:v>
                </c:pt>
                <c:pt idx="3">
                  <c:v>NK</c:v>
                </c:pt>
                <c:pt idx="4">
                  <c:v>Kov</c:v>
                </c:pt>
                <c:pt idx="5">
                  <c:v>Dřevo</c:v>
                </c:pt>
              </c:strCache>
            </c:strRef>
          </c:cat>
          <c:val>
            <c:numRef>
              <c:f>([1]Data_04_Výtěžnost!$C$15:$G$15,[1]Data_04_Výtěžnost!$I$15)</c:f>
              <c:numCache>
                <c:formatCode>General</c:formatCode>
                <c:ptCount val="6"/>
                <c:pt idx="0">
                  <c:v>21.356448</c:v>
                </c:pt>
                <c:pt idx="1">
                  <c:v>17.056664999999999</c:v>
                </c:pt>
                <c:pt idx="2">
                  <c:v>14.649703000000001</c:v>
                </c:pt>
                <c:pt idx="3">
                  <c:v>0.410055</c:v>
                </c:pt>
                <c:pt idx="4">
                  <c:v>12.262779</c:v>
                </c:pt>
                <c:pt idx="5">
                  <c:v>5.3351629999999997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D8B-410F-B0C2-1813845922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389631344"/>
        <c:axId val="389628208"/>
      </c:barChart>
      <c:catAx>
        <c:axId val="389631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89628208"/>
        <c:crosses val="autoZero"/>
        <c:auto val="1"/>
        <c:lblAlgn val="ctr"/>
        <c:lblOffset val="100"/>
        <c:noMultiLvlLbl val="0"/>
      </c:catAx>
      <c:valAx>
        <c:axId val="3896282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89631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6.3050311010991594E-2"/>
          <c:y val="0.90315633622720237"/>
          <c:w val="0.87989486555560603"/>
          <c:h val="7.18854630456380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1527377521613832E-2"/>
          <c:y val="2.6417360654125737E-2"/>
          <c:w val="0.97925072046109507"/>
          <c:h val="0.78783150665244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[1]Data_04_Výtěžnost!$B$19</c:f>
              <c:strCache>
                <c:ptCount val="1"/>
                <c:pt idx="0">
                  <c:v>Obec Jiřice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([1]Data_04_Výtěžnost!$C$18:$G$18,[1]Data_04_Výtěžnost!$I$18)</c:f>
              <c:strCache>
                <c:ptCount val="6"/>
                <c:pt idx="0">
                  <c:v>Papír</c:v>
                </c:pt>
                <c:pt idx="1">
                  <c:v>Plast</c:v>
                </c:pt>
                <c:pt idx="2">
                  <c:v>Sklo celkem</c:v>
                </c:pt>
                <c:pt idx="3">
                  <c:v>NK</c:v>
                </c:pt>
                <c:pt idx="4">
                  <c:v>Kov</c:v>
                </c:pt>
                <c:pt idx="5">
                  <c:v>Dřevo</c:v>
                </c:pt>
              </c:strCache>
            </c:strRef>
          </c:cat>
          <c:val>
            <c:numRef>
              <c:f>([1]Data_04_Výtěžnost!$C$19:$G$19,[1]Data_04_Výtěžnost!$I$19)</c:f>
              <c:numCache>
                <c:formatCode>General</c:formatCode>
                <c:ptCount val="6"/>
                <c:pt idx="0">
                  <c:v>22.473846000000002</c:v>
                </c:pt>
                <c:pt idx="1">
                  <c:v>24.947692</c:v>
                </c:pt>
                <c:pt idx="2">
                  <c:v>22.301538000000001</c:v>
                </c:pt>
                <c:pt idx="3">
                  <c:v>0.75076900000000002</c:v>
                </c:pt>
                <c:pt idx="4">
                  <c:v>2.1169229999999999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4D4-4177-AD8F-117FB1A634E1}"/>
            </c:ext>
          </c:extLst>
        </c:ser>
        <c:ser>
          <c:idx val="1"/>
          <c:order val="1"/>
          <c:tx>
            <c:strRef>
              <c:f>[1]Data_04_Výtěžnost!$B$20</c:f>
              <c:strCache>
                <c:ptCount val="1"/>
                <c:pt idx="0">
                  <c:v>vel.skupina 0 - 1000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([1]Data_04_Výtěžnost!$C$18:$G$18,[1]Data_04_Výtěžnost!$I$18)</c:f>
              <c:strCache>
                <c:ptCount val="6"/>
                <c:pt idx="0">
                  <c:v>Papír</c:v>
                </c:pt>
                <c:pt idx="1">
                  <c:v>Plast</c:v>
                </c:pt>
                <c:pt idx="2">
                  <c:v>Sklo celkem</c:v>
                </c:pt>
                <c:pt idx="3">
                  <c:v>NK</c:v>
                </c:pt>
                <c:pt idx="4">
                  <c:v>Kov</c:v>
                </c:pt>
                <c:pt idx="5">
                  <c:v>Dřevo</c:v>
                </c:pt>
              </c:strCache>
            </c:strRef>
          </c:cat>
          <c:val>
            <c:numRef>
              <c:f>([1]Data_04_Výtěžnost!$C$20:$G$20,[1]Data_04_Výtěžnost!$I$20)</c:f>
              <c:numCache>
                <c:formatCode>General</c:formatCode>
                <c:ptCount val="6"/>
                <c:pt idx="0">
                  <c:v>16.038775999999999</c:v>
                </c:pt>
                <c:pt idx="1">
                  <c:v>20.533207000000001</c:v>
                </c:pt>
                <c:pt idx="2">
                  <c:v>17.476676000000001</c:v>
                </c:pt>
                <c:pt idx="3">
                  <c:v>0.45563599999999999</c:v>
                </c:pt>
                <c:pt idx="4">
                  <c:v>4.1225069999999997</c:v>
                </c:pt>
                <c:pt idx="5">
                  <c:v>1.354822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4D4-4177-AD8F-117FB1A634E1}"/>
            </c:ext>
          </c:extLst>
        </c:ser>
        <c:ser>
          <c:idx val="2"/>
          <c:order val="2"/>
          <c:tx>
            <c:strRef>
              <c:f>[1]Data_04_Výtěžnost!$B$21</c:f>
              <c:strCache>
                <c:ptCount val="1"/>
                <c:pt idx="0">
                  <c:v>Středočeský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([1]Data_04_Výtěžnost!$C$18:$G$18,[1]Data_04_Výtěžnost!$I$18)</c:f>
              <c:strCache>
                <c:ptCount val="6"/>
                <c:pt idx="0">
                  <c:v>Papír</c:v>
                </c:pt>
                <c:pt idx="1">
                  <c:v>Plast</c:v>
                </c:pt>
                <c:pt idx="2">
                  <c:v>Sklo celkem</c:v>
                </c:pt>
                <c:pt idx="3">
                  <c:v>NK</c:v>
                </c:pt>
                <c:pt idx="4">
                  <c:v>Kov</c:v>
                </c:pt>
                <c:pt idx="5">
                  <c:v>Dřevo</c:v>
                </c:pt>
              </c:strCache>
            </c:strRef>
          </c:cat>
          <c:val>
            <c:numRef>
              <c:f>([1]Data_04_Výtěžnost!$C$21:$G$21,[1]Data_04_Výtěžnost!$I$21)</c:f>
              <c:numCache>
                <c:formatCode>General</c:formatCode>
                <c:ptCount val="6"/>
                <c:pt idx="0">
                  <c:v>21.723379999999999</c:v>
                </c:pt>
                <c:pt idx="1">
                  <c:v>19.647970999999998</c:v>
                </c:pt>
                <c:pt idx="2">
                  <c:v>16.308319999999998</c:v>
                </c:pt>
                <c:pt idx="3">
                  <c:v>0.46620099999999998</c:v>
                </c:pt>
                <c:pt idx="4">
                  <c:v>3.451206</c:v>
                </c:pt>
                <c:pt idx="5">
                  <c:v>2.81481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4D4-4177-AD8F-117FB1A634E1}"/>
            </c:ext>
          </c:extLst>
        </c:ser>
        <c:ser>
          <c:idx val="3"/>
          <c:order val="3"/>
          <c:tx>
            <c:strRef>
              <c:f>[1]Data_04_Výtěžnost!$B$22</c:f>
              <c:strCache>
                <c:ptCount val="1"/>
                <c:pt idx="0">
                  <c:v>ORP Lysá nad Labem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([1]Data_04_Výtěžnost!$C$18:$G$18,[1]Data_04_Výtěžnost!$I$18)</c:f>
              <c:strCache>
                <c:ptCount val="6"/>
                <c:pt idx="0">
                  <c:v>Papír</c:v>
                </c:pt>
                <c:pt idx="1">
                  <c:v>Plast</c:v>
                </c:pt>
                <c:pt idx="2">
                  <c:v>Sklo celkem</c:v>
                </c:pt>
                <c:pt idx="3">
                  <c:v>NK</c:v>
                </c:pt>
                <c:pt idx="4">
                  <c:v>Kov</c:v>
                </c:pt>
                <c:pt idx="5">
                  <c:v>Dřevo</c:v>
                </c:pt>
              </c:strCache>
            </c:strRef>
          </c:cat>
          <c:val>
            <c:numRef>
              <c:f>([1]Data_04_Výtěžnost!$C$22:$G$22,[1]Data_04_Výtěžnost!$I$22)</c:f>
              <c:numCache>
                <c:formatCode>General</c:formatCode>
                <c:ptCount val="6"/>
                <c:pt idx="0">
                  <c:v>18.241598</c:v>
                </c:pt>
                <c:pt idx="1">
                  <c:v>15.891869</c:v>
                </c:pt>
                <c:pt idx="2">
                  <c:v>12.607723</c:v>
                </c:pt>
                <c:pt idx="3">
                  <c:v>0.59525700000000004</c:v>
                </c:pt>
                <c:pt idx="4">
                  <c:v>1.2490509999999999</c:v>
                </c:pt>
                <c:pt idx="5">
                  <c:v>6.4105689999999997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4D4-4177-AD8F-117FB1A634E1}"/>
            </c:ext>
          </c:extLst>
        </c:ser>
        <c:ser>
          <c:idx val="4"/>
          <c:order val="4"/>
          <c:tx>
            <c:strRef>
              <c:f>[1]Data_04_Výtěžnost!$B$23</c:f>
              <c:strCache>
                <c:ptCount val="1"/>
                <c:pt idx="0">
                  <c:v>ČR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([1]Data_04_Výtěžnost!$C$18:$G$18,[1]Data_04_Výtěžnost!$I$18)</c:f>
              <c:strCache>
                <c:ptCount val="6"/>
                <c:pt idx="0">
                  <c:v>Papír</c:v>
                </c:pt>
                <c:pt idx="1">
                  <c:v>Plast</c:v>
                </c:pt>
                <c:pt idx="2">
                  <c:v>Sklo celkem</c:v>
                </c:pt>
                <c:pt idx="3">
                  <c:v>NK</c:v>
                </c:pt>
                <c:pt idx="4">
                  <c:v>Kov</c:v>
                </c:pt>
                <c:pt idx="5">
                  <c:v>Dřevo</c:v>
                </c:pt>
              </c:strCache>
            </c:strRef>
          </c:cat>
          <c:val>
            <c:numRef>
              <c:f>([1]Data_04_Výtěžnost!$C$23:$G$23,[1]Data_04_Výtěžnost!$I$23)</c:f>
              <c:numCache>
                <c:formatCode>General</c:formatCode>
                <c:ptCount val="6"/>
                <c:pt idx="0">
                  <c:v>21.24887</c:v>
                </c:pt>
                <c:pt idx="1">
                  <c:v>16.503598</c:v>
                </c:pt>
                <c:pt idx="2">
                  <c:v>15.371854000000001</c:v>
                </c:pt>
                <c:pt idx="3">
                  <c:v>0.375996</c:v>
                </c:pt>
                <c:pt idx="4">
                  <c:v>10.673482</c:v>
                </c:pt>
                <c:pt idx="5">
                  <c:v>5.988607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94D4-4177-AD8F-117FB1A634E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389628600"/>
        <c:axId val="389630168"/>
      </c:barChart>
      <c:catAx>
        <c:axId val="389628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89630168"/>
        <c:crosses val="autoZero"/>
        <c:auto val="1"/>
        <c:lblAlgn val="ctr"/>
        <c:lblOffset val="100"/>
        <c:noMultiLvlLbl val="0"/>
      </c:catAx>
      <c:valAx>
        <c:axId val="3896301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89628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8.5934468409649953E-2"/>
          <c:y val="0.89145052833813643"/>
          <c:w val="0.81359124680995498"/>
          <c:h val="6.48419523928385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[1]Data_04_Výtěžnost!$B$11</c:f>
              <c:strCache>
                <c:ptCount val="1"/>
                <c:pt idx="0">
                  <c:v>Obec Jiřice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[1]Data_04_Výtěžnost!$H$10</c:f>
              <c:strCache>
                <c:ptCount val="1"/>
                <c:pt idx="0">
                  <c:v>SKO</c:v>
                </c:pt>
              </c:strCache>
            </c:strRef>
          </c:cat>
          <c:val>
            <c:numRef>
              <c:f>[1]Data_04_Výtěžnost!$H$11</c:f>
              <c:numCache>
                <c:formatCode>General</c:formatCode>
                <c:ptCount val="1"/>
                <c:pt idx="0">
                  <c:v>267.85256399999997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8D8-4606-956B-EEEB1F49DF33}"/>
            </c:ext>
          </c:extLst>
        </c:ser>
        <c:ser>
          <c:idx val="1"/>
          <c:order val="1"/>
          <c:tx>
            <c:strRef>
              <c:f>[1]Data_04_Výtěžnost!$B$12</c:f>
              <c:strCache>
                <c:ptCount val="1"/>
                <c:pt idx="0">
                  <c:v>vel.skupina 0 - 1000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[1]Data_04_Výtěžnost!$H$10</c:f>
              <c:strCache>
                <c:ptCount val="1"/>
                <c:pt idx="0">
                  <c:v>SKO</c:v>
                </c:pt>
              </c:strCache>
            </c:strRef>
          </c:cat>
          <c:val>
            <c:numRef>
              <c:f>[1]Data_04_Výtěžnost!$H$12</c:f>
              <c:numCache>
                <c:formatCode>General</c:formatCode>
                <c:ptCount val="1"/>
                <c:pt idx="0">
                  <c:v>195.905415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8D8-4606-956B-EEEB1F49DF33}"/>
            </c:ext>
          </c:extLst>
        </c:ser>
        <c:ser>
          <c:idx val="2"/>
          <c:order val="2"/>
          <c:tx>
            <c:strRef>
              <c:f>[1]Data_04_Výtěžnost!$B$13</c:f>
              <c:strCache>
                <c:ptCount val="1"/>
                <c:pt idx="0">
                  <c:v>Středočeský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[1]Data_04_Výtěžnost!$H$10</c:f>
              <c:strCache>
                <c:ptCount val="1"/>
                <c:pt idx="0">
                  <c:v>SKO</c:v>
                </c:pt>
              </c:strCache>
            </c:strRef>
          </c:cat>
          <c:val>
            <c:numRef>
              <c:f>[1]Data_04_Výtěžnost!$H$13</c:f>
              <c:numCache>
                <c:formatCode>General</c:formatCode>
                <c:ptCount val="1"/>
                <c:pt idx="0">
                  <c:v>200.10226499999999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8D8-4606-956B-EEEB1F49DF33}"/>
            </c:ext>
          </c:extLst>
        </c:ser>
        <c:ser>
          <c:idx val="3"/>
          <c:order val="3"/>
          <c:tx>
            <c:strRef>
              <c:f>[1]Data_04_Výtěžnost!$B$14</c:f>
              <c:strCache>
                <c:ptCount val="1"/>
                <c:pt idx="0">
                  <c:v>ORP Lysá nad Labem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[1]Data_04_Výtěžnost!$H$10</c:f>
              <c:strCache>
                <c:ptCount val="1"/>
                <c:pt idx="0">
                  <c:v>SKO</c:v>
                </c:pt>
              </c:strCache>
            </c:strRef>
          </c:cat>
          <c:val>
            <c:numRef>
              <c:f>[1]Data_04_Výtěžnost!$H$14</c:f>
              <c:numCache>
                <c:formatCode>General</c:formatCode>
                <c:ptCount val="1"/>
                <c:pt idx="0">
                  <c:v>192.04423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8D8-4606-956B-EEEB1F49DF33}"/>
            </c:ext>
          </c:extLst>
        </c:ser>
        <c:ser>
          <c:idx val="4"/>
          <c:order val="4"/>
          <c:tx>
            <c:strRef>
              <c:f>[1]Data_04_Výtěžnost!$B$15</c:f>
              <c:strCache>
                <c:ptCount val="1"/>
                <c:pt idx="0">
                  <c:v>ČR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[1]Data_04_Výtěžnost!$H$10</c:f>
              <c:strCache>
                <c:ptCount val="1"/>
                <c:pt idx="0">
                  <c:v>SKO</c:v>
                </c:pt>
              </c:strCache>
            </c:strRef>
          </c:cat>
          <c:val>
            <c:numRef>
              <c:f>[1]Data_04_Výtěžnost!$H$15</c:f>
              <c:numCache>
                <c:formatCode>General</c:formatCode>
                <c:ptCount val="1"/>
                <c:pt idx="0">
                  <c:v>180.87305599999999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8D8-4606-956B-EEEB1F49DF3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389631736"/>
        <c:axId val="389632128"/>
      </c:barChart>
      <c:catAx>
        <c:axId val="389631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89632128"/>
        <c:crosses val="autoZero"/>
        <c:auto val="1"/>
        <c:lblAlgn val="ctr"/>
        <c:lblOffset val="100"/>
        <c:noMultiLvlLbl val="0"/>
      </c:catAx>
      <c:valAx>
        <c:axId val="3896321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89631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19048</xdr:colOff>
      <xdr:row>8</xdr:row>
      <xdr:rowOff>78058</xdr:rowOff>
    </xdr:from>
    <xdr:to>
      <xdr:col>7</xdr:col>
      <xdr:colOff>609599</xdr:colOff>
      <xdr:row>22</xdr:row>
      <xdr:rowOff>47624</xdr:rowOff>
    </xdr:to>
    <xdr:graphicFrame macro="">
      <xdr:nvGraphicFramePr>
        <xdr:cNvPr id="2" name="Graf 1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28574</xdr:colOff>
      <xdr:row>31</xdr:row>
      <xdr:rowOff>57150</xdr:rowOff>
    </xdr:from>
    <xdr:to>
      <xdr:col>8</xdr:col>
      <xdr:colOff>0</xdr:colOff>
      <xdr:row>46</xdr:row>
      <xdr:rowOff>171450</xdr:rowOff>
    </xdr:to>
    <xdr:graphicFrame macro="">
      <xdr:nvGraphicFramePr>
        <xdr:cNvPr id="3" name="Graf 2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28574</xdr:colOff>
      <xdr:row>57</xdr:row>
      <xdr:rowOff>57149</xdr:rowOff>
    </xdr:from>
    <xdr:to>
      <xdr:col>8</xdr:col>
      <xdr:colOff>0</xdr:colOff>
      <xdr:row>74</xdr:row>
      <xdr:rowOff>123824</xdr:rowOff>
    </xdr:to>
    <xdr:graphicFrame macro="">
      <xdr:nvGraphicFramePr>
        <xdr:cNvPr id="4" name="Graf 3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123824</xdr:colOff>
      <xdr:row>48</xdr:row>
      <xdr:rowOff>9525</xdr:rowOff>
    </xdr:from>
    <xdr:to>
      <xdr:col>8</xdr:col>
      <xdr:colOff>0</xdr:colOff>
      <xdr:row>48</xdr:row>
      <xdr:rowOff>2752725</xdr:rowOff>
    </xdr:to>
    <xdr:graphicFrame macro="">
      <xdr:nvGraphicFramePr>
        <xdr:cNvPr id="5" name="Graf 4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e\Desktop\Milo&#353;\Odpadov&#233;%20hospod&#225;&#345;stv&#237;\Ji&#345;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 - Info"/>
      <sheetName val="02 - Výtěžnost"/>
      <sheetName val="03 - Množství"/>
      <sheetName val="04 - Nádoby z výkazu"/>
      <sheetName val="05 - Nádoby zapůjčené"/>
      <sheetName val="Data_01"/>
      <sheetName val="Data_02_Nádoby z výkazu"/>
      <sheetName val="Data_02_Nádoby zapůjčené"/>
      <sheetName val="Data_03_Množství"/>
      <sheetName val="Data_04_Výtěžnost"/>
      <sheetName val="Data_05_počet obyvatel"/>
      <sheetName val="Data_06_Měrná hmotnost"/>
      <sheetName val="Data_07_dostupnost sběrné sítě"/>
    </sheetNames>
    <sheetDataSet>
      <sheetData sheetId="0"/>
      <sheetData sheetId="1">
        <row r="3">
          <cell r="B3" t="str">
            <v>Papír</v>
          </cell>
          <cell r="C3" t="str">
            <v>Plast</v>
          </cell>
          <cell r="D3" t="str">
            <v>Sklo celkem</v>
          </cell>
          <cell r="E3" t="str">
            <v>NK</v>
          </cell>
          <cell r="F3" t="str">
            <v>Kov</v>
          </cell>
        </row>
        <row r="4">
          <cell r="B4">
            <v>21.589742999999999</v>
          </cell>
          <cell r="C4">
            <v>27.666665999999999</v>
          </cell>
          <cell r="D4">
            <v>27.961538000000001</v>
          </cell>
          <cell r="E4">
            <v>0.55128200000000005</v>
          </cell>
          <cell r="F4">
            <v>1.3076920000000001</v>
          </cell>
        </row>
        <row r="5">
          <cell r="B5">
            <v>22.846153000000001</v>
          </cell>
          <cell r="C5">
            <v>22.282050999999999</v>
          </cell>
          <cell r="D5">
            <v>27.307691999999999</v>
          </cell>
          <cell r="E5">
            <v>0.69230700000000001</v>
          </cell>
          <cell r="F5">
            <v>2.910256</v>
          </cell>
        </row>
        <row r="6">
          <cell r="B6">
            <v>22.641024999999999</v>
          </cell>
          <cell r="C6">
            <v>24.115383999999999</v>
          </cell>
          <cell r="D6">
            <v>20.76923</v>
          </cell>
          <cell r="E6">
            <v>0.48717899999999997</v>
          </cell>
          <cell r="F6">
            <v>0.82051200000000002</v>
          </cell>
        </row>
        <row r="7">
          <cell r="B7">
            <v>22.473846000000002</v>
          </cell>
          <cell r="C7">
            <v>24.947692</v>
          </cell>
          <cell r="D7">
            <v>22.301538000000001</v>
          </cell>
          <cell r="E7">
            <v>0.75076900000000002</v>
          </cell>
          <cell r="F7">
            <v>2.1169229999999999</v>
          </cell>
        </row>
        <row r="8">
          <cell r="B8">
            <v>22.043075999999999</v>
          </cell>
          <cell r="C8">
            <v>28.233846</v>
          </cell>
          <cell r="D8">
            <v>24.664615000000001</v>
          </cell>
          <cell r="E8">
            <v>0.54153799999999996</v>
          </cell>
          <cell r="F8">
            <v>0.87384600000000001</v>
          </cell>
        </row>
      </sheetData>
      <sheetData sheetId="2"/>
      <sheetData sheetId="3"/>
      <sheetData sheetId="4"/>
      <sheetData sheetId="5">
        <row r="3">
          <cell r="B3" t="str">
            <v>Obec Jiřice</v>
          </cell>
        </row>
      </sheetData>
      <sheetData sheetId="6"/>
      <sheetData sheetId="7"/>
      <sheetData sheetId="8"/>
      <sheetData sheetId="9">
        <row r="1">
          <cell r="A1" t="str">
            <v>04-01 Výtěžnost obce [kg/obyv./rok] z posledního dodaného výkazu + předchozí 4 Q</v>
          </cell>
        </row>
        <row r="2">
          <cell r="A2" t="str">
            <v>Období</v>
          </cell>
          <cell r="B2" t="str">
            <v>Papír</v>
          </cell>
          <cell r="C2" t="str">
            <v>Plast</v>
          </cell>
          <cell r="D2" t="str">
            <v>Sklo celkem</v>
          </cell>
          <cell r="E2" t="str">
            <v>NK</v>
          </cell>
          <cell r="F2" t="str">
            <v>Kov</v>
          </cell>
          <cell r="G2" t="str">
            <v>SKO</v>
          </cell>
          <cell r="H2" t="str">
            <v>Dřevo</v>
          </cell>
        </row>
        <row r="3">
          <cell r="A3" t="str">
            <v>2023Q2</v>
          </cell>
          <cell r="B3">
            <v>21.589742999999999</v>
          </cell>
          <cell r="C3">
            <v>27.666665999999999</v>
          </cell>
          <cell r="D3">
            <v>27.961538000000001</v>
          </cell>
          <cell r="E3">
            <v>0.55128200000000005</v>
          </cell>
          <cell r="F3">
            <v>1.3076920000000001</v>
          </cell>
          <cell r="G3">
            <v>277.30769199999997</v>
          </cell>
          <cell r="H3">
            <v>0</v>
          </cell>
        </row>
        <row r="4">
          <cell r="A4" t="str">
            <v>2023Q3</v>
          </cell>
          <cell r="B4">
            <v>22.846153000000001</v>
          </cell>
          <cell r="C4">
            <v>22.282050999999999</v>
          </cell>
          <cell r="D4">
            <v>27.307691999999999</v>
          </cell>
          <cell r="E4">
            <v>0.69230700000000001</v>
          </cell>
          <cell r="F4">
            <v>2.910256</v>
          </cell>
          <cell r="G4">
            <v>270.64102500000001</v>
          </cell>
          <cell r="H4">
            <v>0</v>
          </cell>
        </row>
        <row r="5">
          <cell r="A5" t="str">
            <v>2023Q4</v>
          </cell>
          <cell r="B5">
            <v>22.641024999999999</v>
          </cell>
          <cell r="C5">
            <v>24.115383999999999</v>
          </cell>
          <cell r="D5">
            <v>20.76923</v>
          </cell>
          <cell r="E5">
            <v>0.48717899999999997</v>
          </cell>
          <cell r="F5">
            <v>0.82051200000000002</v>
          </cell>
          <cell r="G5">
            <v>297.17948699999999</v>
          </cell>
          <cell r="H5">
            <v>0</v>
          </cell>
        </row>
        <row r="6">
          <cell r="A6" t="str">
            <v>2024Q1</v>
          </cell>
          <cell r="B6">
            <v>22.473846000000002</v>
          </cell>
          <cell r="C6">
            <v>24.947692</v>
          </cell>
          <cell r="D6">
            <v>22.301538000000001</v>
          </cell>
          <cell r="E6">
            <v>0.75076900000000002</v>
          </cell>
          <cell r="F6">
            <v>2.1169229999999999</v>
          </cell>
          <cell r="G6">
            <v>260.8</v>
          </cell>
          <cell r="H6">
            <v>0</v>
          </cell>
        </row>
        <row r="7">
          <cell r="A7" t="str">
            <v>2024Q2</v>
          </cell>
          <cell r="B7">
            <v>22.043075999999999</v>
          </cell>
          <cell r="C7">
            <v>28.233846</v>
          </cell>
          <cell r="D7">
            <v>24.664615000000001</v>
          </cell>
          <cell r="E7">
            <v>0.54153799999999996</v>
          </cell>
          <cell r="F7">
            <v>0.87384600000000001</v>
          </cell>
          <cell r="G7">
            <v>270.27692300000001</v>
          </cell>
          <cell r="H7">
            <v>0</v>
          </cell>
        </row>
        <row r="9">
          <cell r="A9" t="str">
            <v>04-02 Výtěžnost obce [kg/obyv./rok] za poslední uzavřený rok 2023 ve srovnání s velikostními skupinami</v>
          </cell>
        </row>
        <row r="10">
          <cell r="B10" t="str">
            <v>Skupina</v>
          </cell>
          <cell r="C10" t="str">
            <v>Papír</v>
          </cell>
          <cell r="D10" t="str">
            <v>Plast</v>
          </cell>
          <cell r="E10" t="str">
            <v>Sklo celkem</v>
          </cell>
          <cell r="F10" t="str">
            <v>NK</v>
          </cell>
          <cell r="G10" t="str">
            <v>Kov</v>
          </cell>
          <cell r="H10" t="str">
            <v>SKO</v>
          </cell>
          <cell r="I10" t="str">
            <v>Dřevo</v>
          </cell>
        </row>
        <row r="11">
          <cell r="B11" t="str">
            <v>Obec Jiřice</v>
          </cell>
          <cell r="C11">
            <v>22.128205000000001</v>
          </cell>
          <cell r="D11">
            <v>23.849357999999999</v>
          </cell>
          <cell r="E11">
            <v>24.945512000000001</v>
          </cell>
          <cell r="F11">
            <v>0.58974300000000002</v>
          </cell>
          <cell r="G11">
            <v>1.7211529999999999</v>
          </cell>
          <cell r="H11">
            <v>267.85256399999997</v>
          </cell>
          <cell r="I11"/>
        </row>
        <row r="12">
          <cell r="B12" t="str">
            <v>vel.skupina 0 - 1000</v>
          </cell>
          <cell r="C12">
            <v>16.589663999999999</v>
          </cell>
          <cell r="D12">
            <v>21.815100000000001</v>
          </cell>
          <cell r="E12">
            <v>16.979544000000001</v>
          </cell>
          <cell r="F12">
            <v>0.43955699999999998</v>
          </cell>
          <cell r="G12">
            <v>5.5401749999999996</v>
          </cell>
          <cell r="H12">
            <v>195.905415</v>
          </cell>
          <cell r="I12">
            <v>1.1010409999999999</v>
          </cell>
        </row>
        <row r="13">
          <cell r="B13" t="str">
            <v>Středočeský</v>
          </cell>
          <cell r="C13">
            <v>22.661712000000001</v>
          </cell>
          <cell r="D13">
            <v>20.987379000000001</v>
          </cell>
          <cell r="E13">
            <v>15.685712000000001</v>
          </cell>
          <cell r="F13">
            <v>0.45149299999999998</v>
          </cell>
          <cell r="G13">
            <v>4.0062730000000002</v>
          </cell>
          <cell r="H13">
            <v>200.10226499999999</v>
          </cell>
          <cell r="I13">
            <v>2.9251999999999998</v>
          </cell>
        </row>
        <row r="14">
          <cell r="B14" t="str">
            <v>ORP Lysá nad Labem</v>
          </cell>
          <cell r="C14">
            <v>18.774415999999999</v>
          </cell>
          <cell r="D14">
            <v>14.576682</v>
          </cell>
          <cell r="E14">
            <v>11.223214</v>
          </cell>
          <cell r="F14">
            <v>0.64739000000000002</v>
          </cell>
          <cell r="G14">
            <v>2.1092029999999999</v>
          </cell>
          <cell r="H14">
            <v>192.04423</v>
          </cell>
          <cell r="I14">
            <v>20.169642</v>
          </cell>
        </row>
        <row r="15">
          <cell r="B15" t="str">
            <v xml:space="preserve">ČR </v>
          </cell>
          <cell r="C15">
            <v>21.356448</v>
          </cell>
          <cell r="D15">
            <v>17.056664999999999</v>
          </cell>
          <cell r="E15">
            <v>14.649703000000001</v>
          </cell>
          <cell r="F15">
            <v>0.410055</v>
          </cell>
          <cell r="G15">
            <v>12.262779</v>
          </cell>
          <cell r="H15">
            <v>180.87305599999999</v>
          </cell>
          <cell r="I15">
            <v>5.3351629999999997</v>
          </cell>
        </row>
        <row r="17">
          <cell r="A17" t="str">
            <v>04-03 Výtěžnost obce [kg/obyv./rok] z výkazu za období 2024Q1 ve srovnání s velikostními skupinami</v>
          </cell>
        </row>
        <row r="18">
          <cell r="B18" t="str">
            <v>Skupina</v>
          </cell>
          <cell r="C18" t="str">
            <v>Papír</v>
          </cell>
          <cell r="D18" t="str">
            <v>Plast</v>
          </cell>
          <cell r="E18" t="str">
            <v>Sklo celkem</v>
          </cell>
          <cell r="F18" t="str">
            <v>NK</v>
          </cell>
          <cell r="G18" t="str">
            <v>Kov</v>
          </cell>
          <cell r="H18" t="str">
            <v>SKO</v>
          </cell>
          <cell r="I18" t="str">
            <v>Dřevo</v>
          </cell>
        </row>
        <row r="19">
          <cell r="B19" t="str">
            <v>Obec Jiřice</v>
          </cell>
          <cell r="C19">
            <v>22.473846000000002</v>
          </cell>
          <cell r="D19">
            <v>24.947692</v>
          </cell>
          <cell r="E19">
            <v>22.301538000000001</v>
          </cell>
          <cell r="F19">
            <v>0.75076900000000002</v>
          </cell>
          <cell r="G19">
            <v>2.1169229999999999</v>
          </cell>
          <cell r="H19">
            <v>260.8</v>
          </cell>
          <cell r="I19"/>
        </row>
        <row r="20">
          <cell r="B20" t="str">
            <v>vel.skupina 0 - 1000</v>
          </cell>
          <cell r="C20">
            <v>16.038775999999999</v>
          </cell>
          <cell r="D20">
            <v>20.533207000000001</v>
          </cell>
          <cell r="E20">
            <v>17.476676000000001</v>
          </cell>
          <cell r="F20">
            <v>0.45563599999999999</v>
          </cell>
          <cell r="G20">
            <v>4.1225069999999997</v>
          </cell>
          <cell r="H20">
            <v>200.92848499999999</v>
          </cell>
          <cell r="I20">
            <v>1.354822</v>
          </cell>
        </row>
        <row r="21">
          <cell r="B21" t="str">
            <v>Středočeský</v>
          </cell>
          <cell r="C21">
            <v>21.723379999999999</v>
          </cell>
          <cell r="D21">
            <v>19.647970999999998</v>
          </cell>
          <cell r="E21">
            <v>16.308319999999998</v>
          </cell>
          <cell r="F21">
            <v>0.46620099999999998</v>
          </cell>
          <cell r="G21">
            <v>3.451206</v>
          </cell>
          <cell r="H21">
            <v>197.51648399999999</v>
          </cell>
          <cell r="I21">
            <v>2.81481</v>
          </cell>
        </row>
        <row r="22">
          <cell r="B22" t="str">
            <v>ORP Lysá nad Labem</v>
          </cell>
          <cell r="C22">
            <v>18.241598</v>
          </cell>
          <cell r="D22">
            <v>15.891869</v>
          </cell>
          <cell r="E22">
            <v>12.607723</v>
          </cell>
          <cell r="F22">
            <v>0.59525700000000004</v>
          </cell>
          <cell r="G22">
            <v>1.2490509999999999</v>
          </cell>
          <cell r="H22">
            <v>184.787262</v>
          </cell>
          <cell r="I22">
            <v>6.4105689999999997</v>
          </cell>
        </row>
        <row r="23">
          <cell r="B23" t="str">
            <v>ČR</v>
          </cell>
          <cell r="C23">
            <v>21.24887</v>
          </cell>
          <cell r="D23">
            <v>16.503598</v>
          </cell>
          <cell r="E23">
            <v>15.371854000000001</v>
          </cell>
          <cell r="F23">
            <v>0.375996</v>
          </cell>
          <cell r="G23">
            <v>10.673482</v>
          </cell>
          <cell r="H23">
            <v>179.66069300000001</v>
          </cell>
          <cell r="I23">
            <v>5.988607</v>
          </cell>
        </row>
        <row r="25">
          <cell r="A25" t="str">
            <v>04-04 Výtěžnost obce [kg/obyv./rok] z posledního dodaného výkazu + předchozích 7 Q</v>
          </cell>
        </row>
        <row r="26">
          <cell r="A26" t="str">
            <v>Období</v>
          </cell>
          <cell r="B26" t="str">
            <v>Papír</v>
          </cell>
          <cell r="C26" t="str">
            <v>Plast</v>
          </cell>
          <cell r="D26" t="str">
            <v>Sklo celkem</v>
          </cell>
          <cell r="E26" t="str">
            <v>NK</v>
          </cell>
          <cell r="F26" t="str">
            <v>Kov</v>
          </cell>
          <cell r="G26" t="str">
            <v>SKO</v>
          </cell>
          <cell r="H26" t="str">
            <v>Dřevo</v>
          </cell>
        </row>
        <row r="27">
          <cell r="A27" t="str">
            <v>2022Q3</v>
          </cell>
          <cell r="B27">
            <v>24</v>
          </cell>
          <cell r="C27">
            <v>23.234898999999999</v>
          </cell>
          <cell r="D27">
            <v>31.637582999999999</v>
          </cell>
          <cell r="E27">
            <v>0.67113999999999996</v>
          </cell>
          <cell r="F27">
            <v>2.1476510000000002</v>
          </cell>
          <cell r="G27">
            <v>289.53020099999998</v>
          </cell>
          <cell r="H27"/>
        </row>
        <row r="28">
          <cell r="A28" t="str">
            <v>2022Q4</v>
          </cell>
          <cell r="B28">
            <v>25.865770999999999</v>
          </cell>
          <cell r="C28">
            <v>22.724831999999999</v>
          </cell>
          <cell r="D28">
            <v>23.248322000000002</v>
          </cell>
          <cell r="E28">
            <v>0.48322100000000001</v>
          </cell>
          <cell r="F28">
            <v>0.68456300000000003</v>
          </cell>
          <cell r="G28">
            <v>278.926174</v>
          </cell>
          <cell r="H28"/>
        </row>
        <row r="29">
          <cell r="A29" t="str">
            <v>2023Q1</v>
          </cell>
          <cell r="B29">
            <v>21.435897000000001</v>
          </cell>
          <cell r="C29">
            <v>21.333333</v>
          </cell>
          <cell r="D29">
            <v>23.743589</v>
          </cell>
          <cell r="E29">
            <v>0.62820500000000001</v>
          </cell>
          <cell r="F29">
            <v>1.8461529999999999</v>
          </cell>
          <cell r="G29">
            <v>226.282051</v>
          </cell>
          <cell r="H29"/>
        </row>
        <row r="30">
          <cell r="A30" t="str">
            <v>2023Q2</v>
          </cell>
          <cell r="B30">
            <v>21.589742999999999</v>
          </cell>
          <cell r="C30">
            <v>27.666665999999999</v>
          </cell>
          <cell r="D30">
            <v>27.961538000000001</v>
          </cell>
          <cell r="E30">
            <v>0.55128200000000005</v>
          </cell>
          <cell r="F30">
            <v>1.3076920000000001</v>
          </cell>
          <cell r="G30">
            <v>277.30769199999997</v>
          </cell>
          <cell r="H30"/>
        </row>
        <row r="31">
          <cell r="A31" t="str">
            <v>2023Q3</v>
          </cell>
          <cell r="B31">
            <v>22.846153000000001</v>
          </cell>
          <cell r="C31">
            <v>22.282050999999999</v>
          </cell>
          <cell r="D31">
            <v>27.307691999999999</v>
          </cell>
          <cell r="E31">
            <v>0.69230700000000001</v>
          </cell>
          <cell r="F31">
            <v>2.910256</v>
          </cell>
          <cell r="G31">
            <v>270.64102500000001</v>
          </cell>
          <cell r="H31"/>
        </row>
        <row r="32">
          <cell r="A32" t="str">
            <v>2023Q4</v>
          </cell>
          <cell r="B32">
            <v>22.641024999999999</v>
          </cell>
          <cell r="C32">
            <v>24.115383999999999</v>
          </cell>
          <cell r="D32">
            <v>20.76923</v>
          </cell>
          <cell r="E32">
            <v>0.48717899999999997</v>
          </cell>
          <cell r="F32">
            <v>0.82051200000000002</v>
          </cell>
          <cell r="G32">
            <v>297.17948699999999</v>
          </cell>
          <cell r="H32"/>
        </row>
        <row r="33">
          <cell r="A33" t="str">
            <v>2024Q1</v>
          </cell>
          <cell r="B33">
            <v>22.473846000000002</v>
          </cell>
          <cell r="C33">
            <v>24.947692</v>
          </cell>
          <cell r="D33">
            <v>22.301538000000001</v>
          </cell>
          <cell r="E33">
            <v>0.75076900000000002</v>
          </cell>
          <cell r="F33">
            <v>2.1169229999999999</v>
          </cell>
          <cell r="G33">
            <v>260.8</v>
          </cell>
          <cell r="H33"/>
        </row>
        <row r="34">
          <cell r="A34" t="str">
            <v>2024Q2</v>
          </cell>
          <cell r="B34">
            <v>22.043075999999999</v>
          </cell>
          <cell r="C34">
            <v>28.233846</v>
          </cell>
          <cell r="D34">
            <v>24.664615000000001</v>
          </cell>
          <cell r="E34">
            <v>0.54153799999999996</v>
          </cell>
          <cell r="F34">
            <v>0.87384600000000001</v>
          </cell>
          <cell r="G34">
            <v>270.27692300000001</v>
          </cell>
          <cell r="H34"/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zoomScaleNormal="100" workbookViewId="0">
      <selection sqref="A1:G1"/>
    </sheetView>
  </sheetViews>
  <sheetFormatPr defaultRowHeight="15" x14ac:dyDescent="0.25"/>
  <cols>
    <col min="4" max="4" width="11.5703125" customWidth="1"/>
  </cols>
  <sheetData>
    <row r="1" spans="1:8" ht="21" x14ac:dyDescent="0.25">
      <c r="A1" s="11" t="str">
        <f>[1]Data_01!B3&amp;" - grafy výtěžnosti "</f>
        <v xml:space="preserve">Obec Jiřice - grafy výtěžnosti </v>
      </c>
      <c r="B1" s="11"/>
      <c r="C1" s="11"/>
      <c r="D1" s="11"/>
      <c r="E1" s="11"/>
      <c r="F1" s="11"/>
      <c r="G1" s="11"/>
      <c r="H1" s="1"/>
    </row>
    <row r="2" spans="1:8" ht="15.75" thickBot="1" x14ac:dyDescent="0.3">
      <c r="A2" s="12" t="str">
        <f>[1]Data_04_Výtěžnost!A1</f>
        <v>04-01 Výtěžnost obce [kg/obyv./rok] z posledního dodaného výkazu + předchozí 4 Q</v>
      </c>
      <c r="B2" s="12"/>
      <c r="C2" s="12"/>
      <c r="D2" s="12"/>
      <c r="E2" s="12"/>
      <c r="F2" s="12"/>
      <c r="G2" s="12"/>
    </row>
    <row r="3" spans="1:8" x14ac:dyDescent="0.25">
      <c r="A3" s="2" t="str">
        <f>[1]Data_04_Výtěžnost!A2</f>
        <v>Období</v>
      </c>
      <c r="B3" s="3" t="str">
        <f>[1]Data_04_Výtěžnost!B2</f>
        <v>Papír</v>
      </c>
      <c r="C3" s="3" t="str">
        <f>[1]Data_04_Výtěžnost!C2</f>
        <v>Plast</v>
      </c>
      <c r="D3" s="3" t="str">
        <f>[1]Data_04_Výtěžnost!D2</f>
        <v>Sklo celkem</v>
      </c>
      <c r="E3" s="3" t="str">
        <f>[1]Data_04_Výtěžnost!E2</f>
        <v>NK</v>
      </c>
      <c r="F3" s="3" t="str">
        <f>[1]Data_04_Výtěžnost!F2</f>
        <v>Kov</v>
      </c>
      <c r="G3" s="3" t="str">
        <f>[1]Data_04_Výtěžnost!G2</f>
        <v>SKO</v>
      </c>
      <c r="H3" s="4" t="str">
        <f>[1]Data_04_Výtěžnost!H2</f>
        <v>Dřevo</v>
      </c>
    </row>
    <row r="4" spans="1:8" x14ac:dyDescent="0.25">
      <c r="A4" s="5" t="str">
        <f>[1]Data_04_Výtěžnost!A3</f>
        <v>2023Q2</v>
      </c>
      <c r="B4" s="6">
        <f>[1]Data_04_Výtěžnost!B3</f>
        <v>21.589742999999999</v>
      </c>
      <c r="C4" s="6">
        <f>[1]Data_04_Výtěžnost!C3</f>
        <v>27.666665999999999</v>
      </c>
      <c r="D4" s="6">
        <f>[1]Data_04_Výtěžnost!D3</f>
        <v>27.961538000000001</v>
      </c>
      <c r="E4" s="6">
        <f>[1]Data_04_Výtěžnost!E3</f>
        <v>0.55128200000000005</v>
      </c>
      <c r="F4" s="6">
        <f>[1]Data_04_Výtěžnost!F3</f>
        <v>1.3076920000000001</v>
      </c>
      <c r="G4" s="6">
        <f>[1]Data_04_Výtěžnost!G3</f>
        <v>277.30769199999997</v>
      </c>
      <c r="H4" s="7">
        <f>[1]Data_04_Výtěžnost!H3</f>
        <v>0</v>
      </c>
    </row>
    <row r="5" spans="1:8" x14ac:dyDescent="0.25">
      <c r="A5" s="5" t="str">
        <f>[1]Data_04_Výtěžnost!A4</f>
        <v>2023Q3</v>
      </c>
      <c r="B5" s="6">
        <f>[1]Data_04_Výtěžnost!B4</f>
        <v>22.846153000000001</v>
      </c>
      <c r="C5" s="6">
        <f>[1]Data_04_Výtěžnost!C4</f>
        <v>22.282050999999999</v>
      </c>
      <c r="D5" s="6">
        <f>[1]Data_04_Výtěžnost!D4</f>
        <v>27.307691999999999</v>
      </c>
      <c r="E5" s="6">
        <f>[1]Data_04_Výtěžnost!E4</f>
        <v>0.69230700000000001</v>
      </c>
      <c r="F5" s="6">
        <f>[1]Data_04_Výtěžnost!F4</f>
        <v>2.910256</v>
      </c>
      <c r="G5" s="6">
        <f>[1]Data_04_Výtěžnost!G4</f>
        <v>270.64102500000001</v>
      </c>
      <c r="H5" s="7">
        <f>[1]Data_04_Výtěžnost!H4</f>
        <v>0</v>
      </c>
    </row>
    <row r="6" spans="1:8" x14ac:dyDescent="0.25">
      <c r="A6" s="5" t="str">
        <f>[1]Data_04_Výtěžnost!A5</f>
        <v>2023Q4</v>
      </c>
      <c r="B6" s="6">
        <f>[1]Data_04_Výtěžnost!B5</f>
        <v>22.641024999999999</v>
      </c>
      <c r="C6" s="6">
        <f>[1]Data_04_Výtěžnost!C5</f>
        <v>24.115383999999999</v>
      </c>
      <c r="D6" s="6">
        <f>[1]Data_04_Výtěžnost!D5</f>
        <v>20.76923</v>
      </c>
      <c r="E6" s="6">
        <f>[1]Data_04_Výtěžnost!E5</f>
        <v>0.48717899999999997</v>
      </c>
      <c r="F6" s="6">
        <f>[1]Data_04_Výtěžnost!F5</f>
        <v>0.82051200000000002</v>
      </c>
      <c r="G6" s="6">
        <f>[1]Data_04_Výtěžnost!G5</f>
        <v>297.17948699999999</v>
      </c>
      <c r="H6" s="7">
        <f>[1]Data_04_Výtěžnost!H5</f>
        <v>0</v>
      </c>
    </row>
    <row r="7" spans="1:8" x14ac:dyDescent="0.25">
      <c r="A7" s="5" t="str">
        <f>[1]Data_04_Výtěžnost!A6</f>
        <v>2024Q1</v>
      </c>
      <c r="B7" s="6">
        <f>[1]Data_04_Výtěžnost!B6</f>
        <v>22.473846000000002</v>
      </c>
      <c r="C7" s="6">
        <f>[1]Data_04_Výtěžnost!C6</f>
        <v>24.947692</v>
      </c>
      <c r="D7" s="6">
        <f>[1]Data_04_Výtěžnost!D6</f>
        <v>22.301538000000001</v>
      </c>
      <c r="E7" s="6">
        <f>[1]Data_04_Výtěžnost!E6</f>
        <v>0.75076900000000002</v>
      </c>
      <c r="F7" s="6">
        <f>[1]Data_04_Výtěžnost!F6</f>
        <v>2.1169229999999999</v>
      </c>
      <c r="G7" s="6">
        <f>[1]Data_04_Výtěžnost!G6</f>
        <v>260.8</v>
      </c>
      <c r="H7" s="7">
        <f>[1]Data_04_Výtěžnost!H6</f>
        <v>0</v>
      </c>
    </row>
    <row r="8" spans="1:8" ht="15.75" thickBot="1" x14ac:dyDescent="0.3">
      <c r="A8" s="8" t="str">
        <f>[1]Data_04_Výtěžnost!A7</f>
        <v>2024Q2</v>
      </c>
      <c r="B8" s="9">
        <f>[1]Data_04_Výtěžnost!B7</f>
        <v>22.043075999999999</v>
      </c>
      <c r="C8" s="9">
        <f>[1]Data_04_Výtěžnost!C7</f>
        <v>28.233846</v>
      </c>
      <c r="D8" s="9">
        <f>[1]Data_04_Výtěžnost!D7</f>
        <v>24.664615000000001</v>
      </c>
      <c r="E8" s="9">
        <f>[1]Data_04_Výtěžnost!E7</f>
        <v>0.54153799999999996</v>
      </c>
      <c r="F8" s="9">
        <f>[1]Data_04_Výtěžnost!F7</f>
        <v>0.87384600000000001</v>
      </c>
      <c r="G8" s="9">
        <f>[1]Data_04_Výtěžnost!G7</f>
        <v>270.27692300000001</v>
      </c>
      <c r="H8" s="10">
        <f>[1]Data_04_Výtěžnost!H7</f>
        <v>0</v>
      </c>
    </row>
    <row r="25" spans="1:8" ht="15.75" thickBot="1" x14ac:dyDescent="0.3">
      <c r="A25" s="13" t="str">
        <f>[1]Data_04_Výtěžnost!$A$9</f>
        <v>04-02 Výtěžnost obce [kg/obyv./rok] za poslední uzavřený rok 2023 ve srovnání s velikostními skupinami</v>
      </c>
      <c r="B25" s="13"/>
      <c r="C25" s="13"/>
      <c r="D25" s="13"/>
      <c r="E25" s="13"/>
      <c r="F25" s="13"/>
      <c r="G25" s="13"/>
    </row>
    <row r="26" spans="1:8" x14ac:dyDescent="0.25">
      <c r="A26" s="2" t="str">
        <f>[1]Data_04_Výtěžnost!B10</f>
        <v>Skupina</v>
      </c>
      <c r="B26" s="3" t="str">
        <f>[1]Data_04_Výtěžnost!C10</f>
        <v>Papír</v>
      </c>
      <c r="C26" s="3" t="str">
        <f>[1]Data_04_Výtěžnost!D10</f>
        <v>Plast</v>
      </c>
      <c r="D26" s="3" t="str">
        <f>[1]Data_04_Výtěžnost!E10</f>
        <v>Sklo celkem</v>
      </c>
      <c r="E26" s="3" t="str">
        <f>[1]Data_04_Výtěžnost!F10</f>
        <v>NK</v>
      </c>
      <c r="F26" s="3" t="str">
        <f>[1]Data_04_Výtěžnost!G10</f>
        <v>Kov</v>
      </c>
      <c r="G26" s="3" t="str">
        <f>[1]Data_04_Výtěžnost!H10</f>
        <v>SKO</v>
      </c>
      <c r="H26" s="4" t="str">
        <f>[1]Data_04_Výtěžnost!I10</f>
        <v>Dřevo</v>
      </c>
    </row>
    <row r="27" spans="1:8" x14ac:dyDescent="0.25">
      <c r="A27" s="5" t="str">
        <f>[1]Data_04_Výtěžnost!B11</f>
        <v>Obec Jiřice</v>
      </c>
      <c r="B27" s="6">
        <f>[1]Data_04_Výtěžnost!C11</f>
        <v>22.128205000000001</v>
      </c>
      <c r="C27" s="6">
        <f>[1]Data_04_Výtěžnost!D11</f>
        <v>23.849357999999999</v>
      </c>
      <c r="D27" s="6">
        <f>[1]Data_04_Výtěžnost!E11</f>
        <v>24.945512000000001</v>
      </c>
      <c r="E27" s="6">
        <f>[1]Data_04_Výtěžnost!F11</f>
        <v>0.58974300000000002</v>
      </c>
      <c r="F27" s="6">
        <f>[1]Data_04_Výtěžnost!G11</f>
        <v>1.7211529999999999</v>
      </c>
      <c r="G27" s="6">
        <f>[1]Data_04_Výtěžnost!H11</f>
        <v>267.85256399999997</v>
      </c>
      <c r="H27" s="7">
        <f>[1]Data_04_Výtěžnost!I11</f>
        <v>0</v>
      </c>
    </row>
    <row r="28" spans="1:8" x14ac:dyDescent="0.25">
      <c r="A28" s="5" t="str">
        <f>[1]Data_04_Výtěžnost!B12</f>
        <v>vel.skupina 0 - 1000</v>
      </c>
      <c r="B28" s="6">
        <f>[1]Data_04_Výtěžnost!C12</f>
        <v>16.589663999999999</v>
      </c>
      <c r="C28" s="6">
        <f>[1]Data_04_Výtěžnost!D12</f>
        <v>21.815100000000001</v>
      </c>
      <c r="D28" s="6">
        <f>[1]Data_04_Výtěžnost!E12</f>
        <v>16.979544000000001</v>
      </c>
      <c r="E28" s="6">
        <f>[1]Data_04_Výtěžnost!F12</f>
        <v>0.43955699999999998</v>
      </c>
      <c r="F28" s="6">
        <f>[1]Data_04_Výtěžnost!G12</f>
        <v>5.5401749999999996</v>
      </c>
      <c r="G28" s="6">
        <f>[1]Data_04_Výtěžnost!H12</f>
        <v>195.905415</v>
      </c>
      <c r="H28" s="7">
        <f>[1]Data_04_Výtěžnost!I12</f>
        <v>1.1010409999999999</v>
      </c>
    </row>
    <row r="29" spans="1:8" x14ac:dyDescent="0.25">
      <c r="A29" s="5" t="str">
        <f>[1]Data_04_Výtěžnost!B13</f>
        <v>Středočeský</v>
      </c>
      <c r="B29" s="6">
        <f>[1]Data_04_Výtěžnost!C13</f>
        <v>22.661712000000001</v>
      </c>
      <c r="C29" s="6">
        <f>[1]Data_04_Výtěžnost!D13</f>
        <v>20.987379000000001</v>
      </c>
      <c r="D29" s="6">
        <f>[1]Data_04_Výtěžnost!E13</f>
        <v>15.685712000000001</v>
      </c>
      <c r="E29" s="6">
        <f>[1]Data_04_Výtěžnost!F13</f>
        <v>0.45149299999999998</v>
      </c>
      <c r="F29" s="6">
        <f>[1]Data_04_Výtěžnost!G13</f>
        <v>4.0062730000000002</v>
      </c>
      <c r="G29" s="6">
        <f>[1]Data_04_Výtěžnost!H13</f>
        <v>200.10226499999999</v>
      </c>
      <c r="H29" s="7">
        <f>[1]Data_04_Výtěžnost!I13</f>
        <v>2.9251999999999998</v>
      </c>
    </row>
    <row r="30" spans="1:8" x14ac:dyDescent="0.25">
      <c r="A30" s="5" t="str">
        <f>[1]Data_04_Výtěžnost!B14</f>
        <v>ORP Lysá nad Labem</v>
      </c>
      <c r="B30" s="6">
        <f>[1]Data_04_Výtěžnost!C14</f>
        <v>18.774415999999999</v>
      </c>
      <c r="C30" s="6">
        <f>[1]Data_04_Výtěžnost!D14</f>
        <v>14.576682</v>
      </c>
      <c r="D30" s="6">
        <f>[1]Data_04_Výtěžnost!E14</f>
        <v>11.223214</v>
      </c>
      <c r="E30" s="6">
        <f>[1]Data_04_Výtěžnost!F14</f>
        <v>0.64739000000000002</v>
      </c>
      <c r="F30" s="6">
        <f>[1]Data_04_Výtěžnost!G14</f>
        <v>2.1092029999999999</v>
      </c>
      <c r="G30" s="6">
        <f>[1]Data_04_Výtěžnost!H14</f>
        <v>192.04423</v>
      </c>
      <c r="H30" s="7">
        <f>[1]Data_04_Výtěžnost!I14</f>
        <v>20.169642</v>
      </c>
    </row>
    <row r="31" spans="1:8" ht="15.75" thickBot="1" x14ac:dyDescent="0.3">
      <c r="A31" s="8" t="str">
        <f>[1]Data_04_Výtěžnost!B15</f>
        <v xml:space="preserve">ČR </v>
      </c>
      <c r="B31" s="9">
        <f>[1]Data_04_Výtěžnost!C15</f>
        <v>21.356448</v>
      </c>
      <c r="C31" s="9">
        <f>[1]Data_04_Výtěžnost!D15</f>
        <v>17.056664999999999</v>
      </c>
      <c r="D31" s="9">
        <f>[1]Data_04_Výtěžnost!E15</f>
        <v>14.649703000000001</v>
      </c>
      <c r="E31" s="9">
        <f>[1]Data_04_Výtěžnost!F15</f>
        <v>0.410055</v>
      </c>
      <c r="F31" s="9">
        <f>[1]Data_04_Výtěžnost!G15</f>
        <v>12.262779</v>
      </c>
      <c r="G31" s="9">
        <f>[1]Data_04_Výtěžnost!H15</f>
        <v>180.87305599999999</v>
      </c>
      <c r="H31" s="10">
        <f>[1]Data_04_Výtěžnost!I15</f>
        <v>5.3351629999999997</v>
      </c>
    </row>
    <row r="51" spans="1:8" ht="15.75" thickBot="1" x14ac:dyDescent="0.3">
      <c r="A51" s="14" t="str">
        <f>[1]Data_04_Výtěžnost!$A$17</f>
        <v>04-03 Výtěžnost obce [kg/obyv./rok] z výkazu za období 2024Q1 ve srovnání s velikostními skupinami</v>
      </c>
      <c r="B51" s="14"/>
      <c r="C51" s="14"/>
      <c r="D51" s="14"/>
      <c r="E51" s="14"/>
      <c r="F51" s="14"/>
      <c r="G51" s="14"/>
    </row>
    <row r="52" spans="1:8" x14ac:dyDescent="0.25">
      <c r="A52" s="2" t="str">
        <f>[1]Data_04_Výtěžnost!B18</f>
        <v>Skupina</v>
      </c>
      <c r="B52" s="3" t="str">
        <f>[1]Data_04_Výtěžnost!C18</f>
        <v>Papír</v>
      </c>
      <c r="C52" s="3" t="str">
        <f>[1]Data_04_Výtěžnost!D18</f>
        <v>Plast</v>
      </c>
      <c r="D52" s="3" t="str">
        <f>[1]Data_04_Výtěžnost!E18</f>
        <v>Sklo celkem</v>
      </c>
      <c r="E52" s="3" t="str">
        <f>[1]Data_04_Výtěžnost!F18</f>
        <v>NK</v>
      </c>
      <c r="F52" s="3" t="str">
        <f>[1]Data_04_Výtěžnost!G18</f>
        <v>Kov</v>
      </c>
      <c r="G52" s="3" t="str">
        <f>[1]Data_04_Výtěžnost!H18</f>
        <v>SKO</v>
      </c>
      <c r="H52" s="4" t="str">
        <f>[1]Data_04_Výtěžnost!I18</f>
        <v>Dřevo</v>
      </c>
    </row>
    <row r="53" spans="1:8" x14ac:dyDescent="0.25">
      <c r="A53" s="5" t="str">
        <f>[1]Data_04_Výtěžnost!B19</f>
        <v>Obec Jiřice</v>
      </c>
      <c r="B53" s="6">
        <f>[1]Data_04_Výtěžnost!C19</f>
        <v>22.473846000000002</v>
      </c>
      <c r="C53" s="6">
        <f>[1]Data_04_Výtěžnost!D19</f>
        <v>24.947692</v>
      </c>
      <c r="D53" s="6">
        <f>[1]Data_04_Výtěžnost!E19</f>
        <v>22.301538000000001</v>
      </c>
      <c r="E53" s="6">
        <f>[1]Data_04_Výtěžnost!F19</f>
        <v>0.75076900000000002</v>
      </c>
      <c r="F53" s="6">
        <f>[1]Data_04_Výtěžnost!G19</f>
        <v>2.1169229999999999</v>
      </c>
      <c r="G53" s="6">
        <f>[1]Data_04_Výtěžnost!H19</f>
        <v>260.8</v>
      </c>
      <c r="H53" s="7">
        <f>[1]Data_04_Výtěžnost!I19</f>
        <v>0</v>
      </c>
    </row>
    <row r="54" spans="1:8" x14ac:dyDescent="0.25">
      <c r="A54" s="5" t="str">
        <f>[1]Data_04_Výtěžnost!B20</f>
        <v>vel.skupina 0 - 1000</v>
      </c>
      <c r="B54" s="6">
        <f>[1]Data_04_Výtěžnost!C20</f>
        <v>16.038775999999999</v>
      </c>
      <c r="C54" s="6">
        <f>[1]Data_04_Výtěžnost!D20</f>
        <v>20.533207000000001</v>
      </c>
      <c r="D54" s="6">
        <f>[1]Data_04_Výtěžnost!E20</f>
        <v>17.476676000000001</v>
      </c>
      <c r="E54" s="6">
        <f>[1]Data_04_Výtěžnost!F20</f>
        <v>0.45563599999999999</v>
      </c>
      <c r="F54" s="6">
        <f>[1]Data_04_Výtěžnost!G20</f>
        <v>4.1225069999999997</v>
      </c>
      <c r="G54" s="6">
        <f>[1]Data_04_Výtěžnost!H20</f>
        <v>200.92848499999999</v>
      </c>
      <c r="H54" s="7">
        <f>[1]Data_04_Výtěžnost!I20</f>
        <v>1.354822</v>
      </c>
    </row>
    <row r="55" spans="1:8" x14ac:dyDescent="0.25">
      <c r="A55" s="5" t="str">
        <f>[1]Data_04_Výtěžnost!B21</f>
        <v>Středočeský</v>
      </c>
      <c r="B55" s="6">
        <f>[1]Data_04_Výtěžnost!C21</f>
        <v>21.723379999999999</v>
      </c>
      <c r="C55" s="6">
        <f>[1]Data_04_Výtěžnost!D21</f>
        <v>19.647970999999998</v>
      </c>
      <c r="D55" s="6">
        <f>[1]Data_04_Výtěžnost!E21</f>
        <v>16.308319999999998</v>
      </c>
      <c r="E55" s="6">
        <f>[1]Data_04_Výtěžnost!F21</f>
        <v>0.46620099999999998</v>
      </c>
      <c r="F55" s="6">
        <f>[1]Data_04_Výtěžnost!G21</f>
        <v>3.451206</v>
      </c>
      <c r="G55" s="6">
        <f>[1]Data_04_Výtěžnost!H21</f>
        <v>197.51648399999999</v>
      </c>
      <c r="H55" s="7">
        <f>[1]Data_04_Výtěžnost!I21</f>
        <v>2.81481</v>
      </c>
    </row>
    <row r="56" spans="1:8" x14ac:dyDescent="0.25">
      <c r="A56" s="5" t="str">
        <f>[1]Data_04_Výtěžnost!B22</f>
        <v>ORP Lysá nad Labem</v>
      </c>
      <c r="B56" s="6">
        <f>[1]Data_04_Výtěžnost!C22</f>
        <v>18.241598</v>
      </c>
      <c r="C56" s="6">
        <f>[1]Data_04_Výtěžnost!D22</f>
        <v>15.891869</v>
      </c>
      <c r="D56" s="6">
        <f>[1]Data_04_Výtěžnost!E22</f>
        <v>12.607723</v>
      </c>
      <c r="E56" s="6">
        <f>[1]Data_04_Výtěžnost!F22</f>
        <v>0.59525700000000004</v>
      </c>
      <c r="F56" s="6">
        <f>[1]Data_04_Výtěžnost!G22</f>
        <v>1.2490509999999999</v>
      </c>
      <c r="G56" s="6">
        <f>[1]Data_04_Výtěžnost!H22</f>
        <v>184.787262</v>
      </c>
      <c r="H56" s="7">
        <f>[1]Data_04_Výtěžnost!I22</f>
        <v>6.4105689999999997</v>
      </c>
    </row>
    <row r="57" spans="1:8" ht="15.75" thickBot="1" x14ac:dyDescent="0.3">
      <c r="A57" s="8" t="str">
        <f>[1]Data_04_Výtěžnost!B23</f>
        <v>ČR</v>
      </c>
      <c r="B57" s="9">
        <f>[1]Data_04_Výtěžnost!C23</f>
        <v>21.24887</v>
      </c>
      <c r="C57" s="9">
        <f>[1]Data_04_Výtěžnost!D23</f>
        <v>16.503598</v>
      </c>
      <c r="D57" s="9">
        <f>[1]Data_04_Výtěžnost!E23</f>
        <v>15.371854000000001</v>
      </c>
      <c r="E57" s="9">
        <f>[1]Data_04_Výtěžnost!F23</f>
        <v>0.375996</v>
      </c>
      <c r="F57" s="9">
        <f>[1]Data_04_Výtěžnost!G23</f>
        <v>10.673482</v>
      </c>
      <c r="G57" s="9">
        <f>[1]Data_04_Výtěžnost!H23</f>
        <v>179.66069300000001</v>
      </c>
      <c r="H57" s="10">
        <f>[1]Data_04_Výtěžnost!I23</f>
        <v>5.988607</v>
      </c>
    </row>
    <row r="77" spans="1:8" ht="15.75" thickBot="1" x14ac:dyDescent="0.3">
      <c r="A77" s="15" t="str">
        <f>[1]Data_04_Výtěžnost!$A$25</f>
        <v>04-04 Výtěžnost obce [kg/obyv./rok] z posledního dodaného výkazu + předchozích 7 Q</v>
      </c>
      <c r="B77" s="15"/>
      <c r="C77" s="15"/>
      <c r="D77" s="15"/>
      <c r="E77" s="15"/>
      <c r="F77" s="15"/>
      <c r="G77" s="15"/>
    </row>
    <row r="78" spans="1:8" x14ac:dyDescent="0.25">
      <c r="A78" s="2" t="str">
        <f>[1]Data_04_Výtěžnost!A26</f>
        <v>Období</v>
      </c>
      <c r="B78" s="3" t="str">
        <f>[1]Data_04_Výtěžnost!B26</f>
        <v>Papír</v>
      </c>
      <c r="C78" s="3" t="str">
        <f>[1]Data_04_Výtěžnost!C26</f>
        <v>Plast</v>
      </c>
      <c r="D78" s="3" t="str">
        <f>[1]Data_04_Výtěžnost!D26</f>
        <v>Sklo celkem</v>
      </c>
      <c r="E78" s="3" t="str">
        <f>[1]Data_04_Výtěžnost!E26</f>
        <v>NK</v>
      </c>
      <c r="F78" s="3" t="str">
        <f>[1]Data_04_Výtěžnost!F26</f>
        <v>Kov</v>
      </c>
      <c r="G78" s="3" t="str">
        <f>[1]Data_04_Výtěžnost!G26</f>
        <v>SKO</v>
      </c>
      <c r="H78" s="4" t="str">
        <f>[1]Data_04_Výtěžnost!H26</f>
        <v>Dřevo</v>
      </c>
    </row>
    <row r="79" spans="1:8" x14ac:dyDescent="0.25">
      <c r="A79" s="5" t="str">
        <f>[1]Data_04_Výtěžnost!A27</f>
        <v>2022Q3</v>
      </c>
      <c r="B79" s="6">
        <f>[1]Data_04_Výtěžnost!B27</f>
        <v>24</v>
      </c>
      <c r="C79" s="6">
        <f>[1]Data_04_Výtěžnost!C27</f>
        <v>23.234898999999999</v>
      </c>
      <c r="D79" s="6">
        <f>[1]Data_04_Výtěžnost!D27</f>
        <v>31.637582999999999</v>
      </c>
      <c r="E79" s="6">
        <f>[1]Data_04_Výtěžnost!E27</f>
        <v>0.67113999999999996</v>
      </c>
      <c r="F79" s="6">
        <f>[1]Data_04_Výtěžnost!F27</f>
        <v>2.1476510000000002</v>
      </c>
      <c r="G79" s="6">
        <f>[1]Data_04_Výtěžnost!G27</f>
        <v>289.53020099999998</v>
      </c>
      <c r="H79" s="7">
        <f>[1]Data_04_Výtěžnost!H27</f>
        <v>0</v>
      </c>
    </row>
    <row r="80" spans="1:8" x14ac:dyDescent="0.25">
      <c r="A80" s="5" t="str">
        <f>[1]Data_04_Výtěžnost!A28</f>
        <v>2022Q4</v>
      </c>
      <c r="B80" s="6">
        <f>[1]Data_04_Výtěžnost!B28</f>
        <v>25.865770999999999</v>
      </c>
      <c r="C80" s="6">
        <f>[1]Data_04_Výtěžnost!C28</f>
        <v>22.724831999999999</v>
      </c>
      <c r="D80" s="6">
        <f>[1]Data_04_Výtěžnost!D28</f>
        <v>23.248322000000002</v>
      </c>
      <c r="E80" s="6">
        <f>[1]Data_04_Výtěžnost!E28</f>
        <v>0.48322100000000001</v>
      </c>
      <c r="F80" s="6">
        <f>[1]Data_04_Výtěžnost!F28</f>
        <v>0.68456300000000003</v>
      </c>
      <c r="G80" s="6">
        <f>[1]Data_04_Výtěžnost!G28</f>
        <v>278.926174</v>
      </c>
      <c r="H80" s="7">
        <f>[1]Data_04_Výtěžnost!H28</f>
        <v>0</v>
      </c>
    </row>
    <row r="81" spans="1:8" x14ac:dyDescent="0.25">
      <c r="A81" s="5" t="str">
        <f>[1]Data_04_Výtěžnost!A29</f>
        <v>2023Q1</v>
      </c>
      <c r="B81" s="6">
        <f>[1]Data_04_Výtěžnost!B29</f>
        <v>21.435897000000001</v>
      </c>
      <c r="C81" s="6">
        <f>[1]Data_04_Výtěžnost!C29</f>
        <v>21.333333</v>
      </c>
      <c r="D81" s="6">
        <f>[1]Data_04_Výtěžnost!D29</f>
        <v>23.743589</v>
      </c>
      <c r="E81" s="6">
        <f>[1]Data_04_Výtěžnost!E29</f>
        <v>0.62820500000000001</v>
      </c>
      <c r="F81" s="6">
        <f>[1]Data_04_Výtěžnost!F29</f>
        <v>1.8461529999999999</v>
      </c>
      <c r="G81" s="6">
        <f>[1]Data_04_Výtěžnost!G29</f>
        <v>226.282051</v>
      </c>
      <c r="H81" s="7">
        <f>[1]Data_04_Výtěžnost!H29</f>
        <v>0</v>
      </c>
    </row>
    <row r="82" spans="1:8" x14ac:dyDescent="0.25">
      <c r="A82" s="5" t="str">
        <f>[1]Data_04_Výtěžnost!A30</f>
        <v>2023Q2</v>
      </c>
      <c r="B82" s="6">
        <f>[1]Data_04_Výtěžnost!B30</f>
        <v>21.589742999999999</v>
      </c>
      <c r="C82" s="6">
        <f>[1]Data_04_Výtěžnost!C30</f>
        <v>27.666665999999999</v>
      </c>
      <c r="D82" s="6">
        <f>[1]Data_04_Výtěžnost!D30</f>
        <v>27.961538000000001</v>
      </c>
      <c r="E82" s="6">
        <f>[1]Data_04_Výtěžnost!E30</f>
        <v>0.55128200000000005</v>
      </c>
      <c r="F82" s="6">
        <f>[1]Data_04_Výtěžnost!F30</f>
        <v>1.3076920000000001</v>
      </c>
      <c r="G82" s="6">
        <f>[1]Data_04_Výtěžnost!G30</f>
        <v>277.30769199999997</v>
      </c>
      <c r="H82" s="7">
        <f>[1]Data_04_Výtěžnost!H30</f>
        <v>0</v>
      </c>
    </row>
    <row r="83" spans="1:8" x14ac:dyDescent="0.25">
      <c r="A83" s="5" t="str">
        <f>[1]Data_04_Výtěžnost!A31</f>
        <v>2023Q3</v>
      </c>
      <c r="B83" s="6">
        <f>[1]Data_04_Výtěžnost!B31</f>
        <v>22.846153000000001</v>
      </c>
      <c r="C83" s="6">
        <f>[1]Data_04_Výtěžnost!C31</f>
        <v>22.282050999999999</v>
      </c>
      <c r="D83" s="6">
        <f>[1]Data_04_Výtěžnost!D31</f>
        <v>27.307691999999999</v>
      </c>
      <c r="E83" s="6">
        <f>[1]Data_04_Výtěžnost!E31</f>
        <v>0.69230700000000001</v>
      </c>
      <c r="F83" s="6">
        <f>[1]Data_04_Výtěžnost!F31</f>
        <v>2.910256</v>
      </c>
      <c r="G83" s="6">
        <f>[1]Data_04_Výtěžnost!G31</f>
        <v>270.64102500000001</v>
      </c>
      <c r="H83" s="7">
        <f>[1]Data_04_Výtěžnost!H31</f>
        <v>0</v>
      </c>
    </row>
    <row r="84" spans="1:8" x14ac:dyDescent="0.25">
      <c r="A84" s="5" t="str">
        <f>[1]Data_04_Výtěžnost!A32</f>
        <v>2023Q4</v>
      </c>
      <c r="B84" s="6">
        <f>[1]Data_04_Výtěžnost!B32</f>
        <v>22.641024999999999</v>
      </c>
      <c r="C84" s="6">
        <f>[1]Data_04_Výtěžnost!C32</f>
        <v>24.115383999999999</v>
      </c>
      <c r="D84" s="6">
        <f>[1]Data_04_Výtěžnost!D32</f>
        <v>20.76923</v>
      </c>
      <c r="E84" s="6">
        <f>[1]Data_04_Výtěžnost!E32</f>
        <v>0.48717899999999997</v>
      </c>
      <c r="F84" s="6">
        <f>[1]Data_04_Výtěžnost!F32</f>
        <v>0.82051200000000002</v>
      </c>
      <c r="G84" s="6">
        <f>[1]Data_04_Výtěžnost!G32</f>
        <v>297.17948699999999</v>
      </c>
      <c r="H84" s="7">
        <f>[1]Data_04_Výtěžnost!H32</f>
        <v>0</v>
      </c>
    </row>
    <row r="85" spans="1:8" x14ac:dyDescent="0.25">
      <c r="A85" s="5" t="str">
        <f>[1]Data_04_Výtěžnost!A33</f>
        <v>2024Q1</v>
      </c>
      <c r="B85" s="6">
        <f>[1]Data_04_Výtěžnost!B33</f>
        <v>22.473846000000002</v>
      </c>
      <c r="C85" s="6">
        <f>[1]Data_04_Výtěžnost!C33</f>
        <v>24.947692</v>
      </c>
      <c r="D85" s="6">
        <f>[1]Data_04_Výtěžnost!D33</f>
        <v>22.301538000000001</v>
      </c>
      <c r="E85" s="6">
        <f>[1]Data_04_Výtěžnost!E33</f>
        <v>0.75076900000000002</v>
      </c>
      <c r="F85" s="6">
        <f>[1]Data_04_Výtěžnost!F33</f>
        <v>2.1169229999999999</v>
      </c>
      <c r="G85" s="6">
        <f>[1]Data_04_Výtěžnost!G33</f>
        <v>260.8</v>
      </c>
      <c r="H85" s="7">
        <f>[1]Data_04_Výtěžnost!H33</f>
        <v>0</v>
      </c>
    </row>
    <row r="86" spans="1:8" ht="15.75" thickBot="1" x14ac:dyDescent="0.3">
      <c r="A86" s="8" t="str">
        <f>[1]Data_04_Výtěžnost!A34</f>
        <v>2024Q2</v>
      </c>
      <c r="B86" s="9">
        <f>[1]Data_04_Výtěžnost!B34</f>
        <v>22.043075999999999</v>
      </c>
      <c r="C86" s="9">
        <f>[1]Data_04_Výtěžnost!C34</f>
        <v>28.233846</v>
      </c>
      <c r="D86" s="9">
        <f>[1]Data_04_Výtěžnost!D34</f>
        <v>24.664615000000001</v>
      </c>
      <c r="E86" s="9">
        <f>[1]Data_04_Výtěžnost!E34</f>
        <v>0.54153799999999996</v>
      </c>
      <c r="F86" s="9">
        <f>[1]Data_04_Výtěžnost!F34</f>
        <v>0.87384600000000001</v>
      </c>
      <c r="G86" s="9">
        <f>[1]Data_04_Výtěžnost!G34</f>
        <v>270.27692300000001</v>
      </c>
      <c r="H86" s="10">
        <f>[1]Data_04_Výtěžnost!H34</f>
        <v>0</v>
      </c>
    </row>
  </sheetData>
  <mergeCells count="5">
    <mergeCell ref="A1:G1"/>
    <mergeCell ref="A2:G2"/>
    <mergeCell ref="A25:G25"/>
    <mergeCell ref="A51:G51"/>
    <mergeCell ref="A77:G77"/>
  </mergeCells>
  <pageMargins left="0.7" right="0.7" top="0.75" bottom="0.75" header="0.3" footer="0.3"/>
  <pageSetup paperSize="9" scale="99" orientation="portrait" r:id="rId1"/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2024-11-06T10:11:55Z</dcterms:modified>
</cp:coreProperties>
</file>