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Lis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D33" i="1" s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A1" i="1"/>
</calcChain>
</file>

<file path=xl/sharedStrings.xml><?xml version="1.0" encoding="utf-8"?>
<sst xmlns="http://schemas.openxmlformats.org/spreadsheetml/2006/main" count="29" uniqueCount="21">
  <si>
    <t xml:space="preserve">rok </t>
  </si>
  <si>
    <t>papír</t>
  </si>
  <si>
    <t>plast</t>
  </si>
  <si>
    <t>kov</t>
  </si>
  <si>
    <t>SKO</t>
  </si>
  <si>
    <t>Dřevo</t>
  </si>
  <si>
    <t>rok</t>
  </si>
  <si>
    <t>komodita</t>
  </si>
  <si>
    <t>celkem</t>
  </si>
  <si>
    <t xml:space="preserve">veřejná sběrná síť </t>
  </si>
  <si>
    <t>sběrné dvory , sběrná místa</t>
  </si>
  <si>
    <t>ostatní způsoby sběru (J, M, V, L)</t>
  </si>
  <si>
    <t>individuální způsob sběru (NI)</t>
  </si>
  <si>
    <t>(tuny na období) za posledních ukončených 10 let</t>
  </si>
  <si>
    <t xml:space="preserve">03-01 Množství jednotlivých komodit v daném území v daném čase </t>
  </si>
  <si>
    <t>(kg/obyv/rok) za posledních ukončených 10 let</t>
  </si>
  <si>
    <t xml:space="preserve">03-02 Výtěžnost  jednotlivých komodit v daném území v daném čase </t>
  </si>
  <si>
    <t xml:space="preserve"> (kg/ob/rok) a způsobu sběru za ukončený  poslední rok </t>
  </si>
  <si>
    <t xml:space="preserve">03-03 Výtěžnost dle komodit </t>
  </si>
  <si>
    <t>sklo celk</t>
  </si>
  <si>
    <t>nápoj karton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</si>
</sst>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 indent="1"/>
    </xf>
    <xf numFmtId="164" fontId="3" fillId="0" borderId="6" xfId="0" applyNumberFormat="1" applyFont="1" applyBorder="1" applyAlignment="1">
      <alignment horizontal="right" vertical="center" indent="1"/>
    </xf>
    <xf numFmtId="164" fontId="3" fillId="0" borderId="8" xfId="0" applyNumberFormat="1" applyFont="1" applyBorder="1" applyAlignment="1">
      <alignment horizontal="right" vertical="center" indent="1"/>
    </xf>
    <xf numFmtId="164" fontId="3" fillId="0" borderId="9" xfId="0" applyNumberFormat="1" applyFont="1" applyBorder="1" applyAlignment="1">
      <alignment horizontal="right" vertical="center" indent="1"/>
    </xf>
    <xf numFmtId="165" fontId="3" fillId="0" borderId="5" xfId="0" applyNumberFormat="1" applyFont="1" applyBorder="1" applyAlignment="1">
      <alignment horizontal="right" vertical="center" indent="1"/>
    </xf>
    <xf numFmtId="165" fontId="3" fillId="0" borderId="6" xfId="0" applyNumberFormat="1" applyFont="1" applyBorder="1" applyAlignment="1">
      <alignment horizontal="right" vertical="center" indent="1"/>
    </xf>
    <xf numFmtId="165" fontId="3" fillId="0" borderId="8" xfId="0" applyNumberFormat="1" applyFont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indent="1"/>
    </xf>
    <xf numFmtId="49" fontId="3" fillId="0" borderId="11" xfId="0" applyNumberFormat="1" applyFont="1" applyBorder="1" applyAlignment="1">
      <alignment horizontal="left" vertical="center" indent="1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\Desktop\Milo&#353;\Odpadov&#233;%20hospod&#225;&#345;stv&#237;\Ji&#345;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- Info"/>
      <sheetName val="02 - Výtěžnost"/>
      <sheetName val="03 - Množství"/>
      <sheetName val="04 - Nádoby z výkazu"/>
      <sheetName val="05 - Nádoby zapůjčené"/>
      <sheetName val="Data_01"/>
      <sheetName val="Data_02_Nádoby z výkazu"/>
      <sheetName val="Data_02_Nádoby zapůjčené"/>
      <sheetName val="Data_03_Množství"/>
      <sheetName val="Data_04_Výtěžnost"/>
      <sheetName val="Data_05_počet obyvatel"/>
      <sheetName val="Data_06_Měrná hmotnost"/>
      <sheetName val="Data_07_dostupnost sběrné sítě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Obec Jiřice</v>
          </cell>
        </row>
      </sheetData>
      <sheetData sheetId="6"/>
      <sheetData sheetId="7"/>
      <sheetData sheetId="8">
        <row r="3">
          <cell r="A3">
            <v>2014</v>
          </cell>
          <cell r="B3">
            <v>2.069</v>
          </cell>
          <cell r="C3">
            <v>3.8079999999999998</v>
          </cell>
          <cell r="D3">
            <v>8.0719999999999992</v>
          </cell>
          <cell r="E3"/>
          <cell r="F3"/>
          <cell r="G3">
            <v>72.066000000000003</v>
          </cell>
          <cell r="H3"/>
        </row>
        <row r="4">
          <cell r="A4">
            <v>2015</v>
          </cell>
          <cell r="B4">
            <v>2.17</v>
          </cell>
          <cell r="C4">
            <v>3.923</v>
          </cell>
          <cell r="D4">
            <v>7.26</v>
          </cell>
          <cell r="E4">
            <v>7.2999999999999995E-2</v>
          </cell>
          <cell r="F4"/>
          <cell r="G4">
            <v>66.641000000000005</v>
          </cell>
          <cell r="H4"/>
        </row>
        <row r="5">
          <cell r="A5">
            <v>2016</v>
          </cell>
          <cell r="B5">
            <v>1.9410000000000001</v>
          </cell>
          <cell r="C5">
            <v>3.548</v>
          </cell>
          <cell r="D5">
            <v>8.0779999999999994</v>
          </cell>
          <cell r="E5">
            <v>0.252</v>
          </cell>
          <cell r="F5"/>
          <cell r="G5">
            <v>64.781000000000006</v>
          </cell>
          <cell r="H5"/>
        </row>
        <row r="6">
          <cell r="A6">
            <v>2017</v>
          </cell>
          <cell r="B6">
            <v>2.347</v>
          </cell>
          <cell r="C6">
            <v>4.702</v>
          </cell>
          <cell r="D6">
            <v>7.8280000000000003</v>
          </cell>
          <cell r="E6">
            <v>0.26200000000000001</v>
          </cell>
          <cell r="F6"/>
          <cell r="G6">
            <v>65.418000000000006</v>
          </cell>
          <cell r="H6"/>
        </row>
        <row r="7">
          <cell r="A7">
            <v>2018</v>
          </cell>
          <cell r="B7">
            <v>3.2149999999999999</v>
          </cell>
          <cell r="C7">
            <v>4.032</v>
          </cell>
          <cell r="D7">
            <v>6.7779999999999996</v>
          </cell>
          <cell r="E7">
            <v>0.251</v>
          </cell>
          <cell r="F7">
            <v>0.11899999999999999</v>
          </cell>
          <cell r="G7">
            <v>65.319000000000003</v>
          </cell>
          <cell r="H7"/>
        </row>
        <row r="8">
          <cell r="A8">
            <v>2019</v>
          </cell>
          <cell r="B8">
            <v>4.2169999999999996</v>
          </cell>
          <cell r="C8">
            <v>4.7300000000000004</v>
          </cell>
          <cell r="D8">
            <v>6.9320000000000004</v>
          </cell>
          <cell r="E8">
            <v>0.24099999999999999</v>
          </cell>
          <cell r="F8">
            <v>0.128</v>
          </cell>
          <cell r="G8">
            <v>64.867999999999995</v>
          </cell>
          <cell r="H8"/>
        </row>
        <row r="9">
          <cell r="A9">
            <v>2020</v>
          </cell>
          <cell r="B9">
            <v>4.8029999999999999</v>
          </cell>
          <cell r="C9">
            <v>6.7</v>
          </cell>
          <cell r="D9">
            <v>7.3170000000000002</v>
          </cell>
          <cell r="E9">
            <v>0.22500000000000001</v>
          </cell>
          <cell r="F9">
            <v>0.17499999999999999</v>
          </cell>
          <cell r="G9">
            <v>72.659000000000006</v>
          </cell>
          <cell r="H9"/>
        </row>
        <row r="10">
          <cell r="A10">
            <v>2021</v>
          </cell>
          <cell r="B10">
            <v>5.8319999999999999</v>
          </cell>
          <cell r="C10">
            <v>6.1769999999999996</v>
          </cell>
          <cell r="D10">
            <v>8.2799999999999994</v>
          </cell>
          <cell r="E10">
            <v>0.16800000000000001</v>
          </cell>
          <cell r="F10">
            <v>0.25800000000000001</v>
          </cell>
          <cell r="G10">
            <v>70.183999999999997</v>
          </cell>
          <cell r="H10"/>
        </row>
        <row r="11">
          <cell r="A11">
            <v>2022</v>
          </cell>
          <cell r="B11">
            <v>7.2430000000000003</v>
          </cell>
          <cell r="C11">
            <v>6.6189999999999998</v>
          </cell>
          <cell r="D11">
            <v>8.7620000000000005</v>
          </cell>
          <cell r="E11">
            <v>0.19400000000000001</v>
          </cell>
          <cell r="F11">
            <v>0.30399999999999999</v>
          </cell>
          <cell r="G11">
            <v>82.6</v>
          </cell>
          <cell r="H11"/>
        </row>
        <row r="12">
          <cell r="A12">
            <v>2023</v>
          </cell>
          <cell r="B12">
            <v>6.9039999999999999</v>
          </cell>
          <cell r="C12">
            <v>7.4409999999999998</v>
          </cell>
          <cell r="D12">
            <v>7.7830000000000004</v>
          </cell>
          <cell r="E12">
            <v>0.184</v>
          </cell>
          <cell r="F12">
            <v>0.53700000000000003</v>
          </cell>
          <cell r="G12">
            <v>83.57</v>
          </cell>
          <cell r="H12"/>
        </row>
        <row r="16">
          <cell r="A16">
            <v>2014</v>
          </cell>
          <cell r="B16">
            <v>9.6682242990654199</v>
          </cell>
          <cell r="C16">
            <v>17.794392523364483</v>
          </cell>
          <cell r="D16">
            <v>37.719626168224295</v>
          </cell>
          <cell r="E16"/>
          <cell r="F16"/>
          <cell r="G16">
            <v>336.75700934579436</v>
          </cell>
          <cell r="H16"/>
        </row>
        <row r="17">
          <cell r="A17">
            <v>2015</v>
          </cell>
          <cell r="B17">
            <v>10.140186915887847</v>
          </cell>
          <cell r="C17">
            <v>18.331775700934578</v>
          </cell>
          <cell r="D17">
            <v>33.925233644859809</v>
          </cell>
          <cell r="E17">
            <v>0.34112149532710201</v>
          </cell>
          <cell r="F17"/>
          <cell r="G17">
            <v>311.40654205607473</v>
          </cell>
          <cell r="H17"/>
        </row>
        <row r="18">
          <cell r="A18">
            <v>2016</v>
          </cell>
          <cell r="B18">
            <v>8.5506607929515397</v>
          </cell>
          <cell r="C18">
            <v>15.629955947136562</v>
          </cell>
          <cell r="D18">
            <v>35.585903083700437</v>
          </cell>
          <cell r="E18">
            <v>1.1101321585903059</v>
          </cell>
          <cell r="F18"/>
          <cell r="G18">
            <v>285.37885462555067</v>
          </cell>
          <cell r="H18"/>
        </row>
        <row r="19">
          <cell r="A19">
            <v>2017</v>
          </cell>
          <cell r="B19">
            <v>10.248908296943227</v>
          </cell>
          <cell r="C19">
            <v>20.532751091703055</v>
          </cell>
          <cell r="D19">
            <v>34.18340611353711</v>
          </cell>
          <cell r="E19">
            <v>1.144104803493448</v>
          </cell>
          <cell r="F19"/>
          <cell r="G19">
            <v>285.66812227074234</v>
          </cell>
          <cell r="H19"/>
        </row>
        <row r="20">
          <cell r="A20">
            <v>2018</v>
          </cell>
          <cell r="B20">
            <v>13.680851063829786</v>
          </cell>
          <cell r="C20">
            <v>17.157446808510635</v>
          </cell>
          <cell r="D20">
            <v>28.842553191489358</v>
          </cell>
          <cell r="E20">
            <v>1.0680851063829759</v>
          </cell>
          <cell r="F20">
            <v>0.50638297872340299</v>
          </cell>
          <cell r="G20">
            <v>277.9531914893617</v>
          </cell>
          <cell r="H20"/>
        </row>
        <row r="21">
          <cell r="A21">
            <v>2019</v>
          </cell>
          <cell r="B21">
            <v>17.644351464435143</v>
          </cell>
          <cell r="C21">
            <v>19.790794979079497</v>
          </cell>
          <cell r="D21">
            <v>29.004184100418403</v>
          </cell>
          <cell r="E21">
            <v>1.008368200836818</v>
          </cell>
          <cell r="F21">
            <v>0.53556485355648298</v>
          </cell>
          <cell r="G21">
            <v>271.41422594142261</v>
          </cell>
          <cell r="H21"/>
        </row>
        <row r="22">
          <cell r="A22">
            <v>2020</v>
          </cell>
          <cell r="B22">
            <v>17.855018587360593</v>
          </cell>
          <cell r="C22">
            <v>24.907063197026019</v>
          </cell>
          <cell r="D22">
            <v>27.200743494423786</v>
          </cell>
          <cell r="E22">
            <v>0.83643122676579695</v>
          </cell>
          <cell r="F22">
            <v>0.65055762081784196</v>
          </cell>
          <cell r="G22">
            <v>270.10780669144981</v>
          </cell>
          <cell r="H22"/>
        </row>
        <row r="23">
          <cell r="A23">
            <v>2021</v>
          </cell>
          <cell r="B23">
            <v>20.75444839857651</v>
          </cell>
          <cell r="C23">
            <v>21.982206405693947</v>
          </cell>
          <cell r="D23">
            <v>29.466192170818498</v>
          </cell>
          <cell r="E23">
            <v>0.59786476868327199</v>
          </cell>
          <cell r="F23">
            <v>0.91814946619216797</v>
          </cell>
          <cell r="G23">
            <v>249.76512455516013</v>
          </cell>
          <cell r="H23"/>
        </row>
        <row r="24">
          <cell r="A24">
            <v>2022</v>
          </cell>
          <cell r="B24">
            <v>24.305369127516776</v>
          </cell>
          <cell r="C24">
            <v>22.211409395973153</v>
          </cell>
          <cell r="D24">
            <v>29.402684563758385</v>
          </cell>
          <cell r="E24">
            <v>0.65100671140939403</v>
          </cell>
          <cell r="F24">
            <v>1.0201342281879171</v>
          </cell>
          <cell r="G24">
            <v>277.18120805369125</v>
          </cell>
          <cell r="H24"/>
        </row>
        <row r="25">
          <cell r="A25">
            <v>2023</v>
          </cell>
          <cell r="B25">
            <v>22.128205128205128</v>
          </cell>
          <cell r="C25">
            <v>23.849358974358971</v>
          </cell>
          <cell r="D25">
            <v>24.945512820512818</v>
          </cell>
          <cell r="E25">
            <v>0.58974358974358798</v>
          </cell>
          <cell r="F25">
            <v>1.721153846153844</v>
          </cell>
          <cell r="G25">
            <v>267.85256410256409</v>
          </cell>
          <cell r="H25"/>
        </row>
        <row r="29">
          <cell r="A29">
            <v>2023</v>
          </cell>
          <cell r="B29" t="str">
            <v>Papír</v>
          </cell>
          <cell r="C29">
            <v>22.128205128205128</v>
          </cell>
          <cell r="D29">
            <v>-8.9575434460150696</v>
          </cell>
          <cell r="E29">
            <v>22.128205128205128</v>
          </cell>
          <cell r="F29"/>
          <cell r="G29"/>
          <cell r="H29"/>
        </row>
        <row r="30">
          <cell r="A30">
            <v>2023</v>
          </cell>
          <cell r="B30" t="str">
            <v>Plast</v>
          </cell>
          <cell r="C30">
            <v>23.849358974358971</v>
          </cell>
          <cell r="D30">
            <v>7.3743612986701068</v>
          </cell>
          <cell r="E30">
            <v>23.849358974358971</v>
          </cell>
          <cell r="F30"/>
          <cell r="G30"/>
          <cell r="H30"/>
        </row>
        <row r="31">
          <cell r="A31">
            <v>2023</v>
          </cell>
          <cell r="B31" t="str">
            <v>Sklo</v>
          </cell>
          <cell r="C31">
            <v>24.945512820512818</v>
          </cell>
          <cell r="D31">
            <v>-15.159063906495994</v>
          </cell>
          <cell r="E31">
            <v>24.945512820512818</v>
          </cell>
          <cell r="F31"/>
          <cell r="G31"/>
          <cell r="H31"/>
        </row>
        <row r="32">
          <cell r="A32">
            <v>2023</v>
          </cell>
          <cell r="B32" t="str">
            <v>Nápojový karton</v>
          </cell>
          <cell r="C32">
            <v>0.58974358974358798</v>
          </cell>
          <cell r="D32">
            <v>-9.4105207507269366</v>
          </cell>
          <cell r="E32">
            <v>0.58974358974358798</v>
          </cell>
          <cell r="F32"/>
          <cell r="G32"/>
          <cell r="H32"/>
        </row>
        <row r="33">
          <cell r="A33">
            <v>2023</v>
          </cell>
          <cell r="B33" t="str">
            <v>Kovy</v>
          </cell>
          <cell r="C33">
            <v>1.721153846153844</v>
          </cell>
          <cell r="D33">
            <v>68.71837044534432</v>
          </cell>
          <cell r="E33">
            <v>1.721153846153844</v>
          </cell>
          <cell r="F33"/>
          <cell r="G33"/>
          <cell r="H33"/>
        </row>
        <row r="34">
          <cell r="A34">
            <v>2023</v>
          </cell>
          <cell r="B34" t="str">
            <v>Dřevo</v>
          </cell>
          <cell r="C34"/>
          <cell r="D34"/>
          <cell r="E34"/>
          <cell r="F34"/>
          <cell r="G34"/>
          <cell r="H34"/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K34" sqref="K34"/>
    </sheetView>
  </sheetViews>
  <sheetFormatPr defaultRowHeight="15" x14ac:dyDescent="0.25"/>
  <cols>
    <col min="1" max="3" width="9.28515625" bestFit="1" customWidth="1"/>
    <col min="4" max="4" width="12" customWidth="1"/>
    <col min="5" max="5" width="15.85546875" customWidth="1"/>
    <col min="6" max="6" width="9.28515625" bestFit="1" customWidth="1"/>
    <col min="7" max="7" width="10.42578125" bestFit="1" customWidth="1"/>
    <col min="8" max="8" width="9.28515625" bestFit="1" customWidth="1"/>
  </cols>
  <sheetData>
    <row r="1" spans="1:11" ht="21" x14ac:dyDescent="0.35">
      <c r="A1" s="22" t="str">
        <f>[1]Data_01!B3&amp;" - množství "</f>
        <v xml:space="preserve">Obec Jiřice - množství </v>
      </c>
      <c r="B1" s="22"/>
      <c r="C1" s="22"/>
      <c r="D1" s="22"/>
      <c r="E1" s="22"/>
      <c r="F1" s="22"/>
      <c r="G1" s="22"/>
    </row>
    <row r="3" spans="1:11" ht="18.75" x14ac:dyDescent="0.3">
      <c r="A3" s="1" t="s">
        <v>14</v>
      </c>
      <c r="B3" s="2"/>
      <c r="C3" s="2"/>
      <c r="D3" s="2"/>
      <c r="E3" s="2"/>
      <c r="F3" s="2"/>
      <c r="G3" s="2"/>
      <c r="H3" s="3"/>
      <c r="I3" s="3"/>
      <c r="J3" s="3"/>
      <c r="K3" s="3"/>
    </row>
    <row r="4" spans="1:11" ht="19.5" thickBot="1" x14ac:dyDescent="0.35">
      <c r="A4" s="1"/>
      <c r="B4" s="2" t="s">
        <v>13</v>
      </c>
      <c r="C4" s="2"/>
      <c r="D4" s="2"/>
      <c r="E4" s="2"/>
      <c r="F4" s="2"/>
      <c r="G4" s="2"/>
      <c r="H4" s="3"/>
      <c r="I4" s="3"/>
      <c r="J4" s="3"/>
      <c r="K4" s="3"/>
    </row>
    <row r="5" spans="1:11" ht="18.75" x14ac:dyDescent="0.3">
      <c r="A5" s="4" t="s">
        <v>0</v>
      </c>
      <c r="B5" s="5" t="s">
        <v>1</v>
      </c>
      <c r="C5" s="5" t="s">
        <v>2</v>
      </c>
      <c r="D5" s="5" t="s">
        <v>19</v>
      </c>
      <c r="E5" s="5" t="s">
        <v>20</v>
      </c>
      <c r="F5" s="5" t="s">
        <v>3</v>
      </c>
      <c r="G5" s="5" t="s">
        <v>4</v>
      </c>
      <c r="H5" s="6" t="s">
        <v>5</v>
      </c>
      <c r="I5" s="3"/>
      <c r="J5" s="3"/>
      <c r="K5" s="3"/>
    </row>
    <row r="6" spans="1:11" ht="18.75" x14ac:dyDescent="0.3">
      <c r="A6" s="23">
        <f>[1]Data_03_Množství!A3</f>
        <v>2014</v>
      </c>
      <c r="B6" s="7">
        <f>[1]Data_03_Množství!B3</f>
        <v>2.069</v>
      </c>
      <c r="C6" s="7">
        <f>[1]Data_03_Množství!C3</f>
        <v>3.8079999999999998</v>
      </c>
      <c r="D6" s="7">
        <f>[1]Data_03_Množství!D3</f>
        <v>8.0719999999999992</v>
      </c>
      <c r="E6" s="7">
        <f>[1]Data_03_Množství!E3</f>
        <v>0</v>
      </c>
      <c r="F6" s="7">
        <f>[1]Data_03_Množství!F3</f>
        <v>0</v>
      </c>
      <c r="G6" s="7">
        <f>[1]Data_03_Množství!G3</f>
        <v>72.066000000000003</v>
      </c>
      <c r="H6" s="8">
        <f>[1]Data_03_Množství!H3</f>
        <v>0</v>
      </c>
      <c r="I6" s="3"/>
      <c r="J6" s="3"/>
      <c r="K6" s="3"/>
    </row>
    <row r="7" spans="1:11" ht="18.75" x14ac:dyDescent="0.3">
      <c r="A7" s="23">
        <f>[1]Data_03_Množství!A4</f>
        <v>2015</v>
      </c>
      <c r="B7" s="7">
        <f>[1]Data_03_Množství!B4</f>
        <v>2.17</v>
      </c>
      <c r="C7" s="7">
        <f>[1]Data_03_Množství!C4</f>
        <v>3.923</v>
      </c>
      <c r="D7" s="7">
        <f>[1]Data_03_Množství!D4</f>
        <v>7.26</v>
      </c>
      <c r="E7" s="7">
        <f>[1]Data_03_Množství!E4</f>
        <v>7.2999999999999995E-2</v>
      </c>
      <c r="F7" s="7">
        <f>[1]Data_03_Množství!F4</f>
        <v>0</v>
      </c>
      <c r="G7" s="7">
        <f>[1]Data_03_Množství!G4</f>
        <v>66.641000000000005</v>
      </c>
      <c r="H7" s="8">
        <f>[1]Data_03_Množství!H4</f>
        <v>0</v>
      </c>
      <c r="I7" s="3"/>
      <c r="J7" s="3"/>
      <c r="K7" s="3"/>
    </row>
    <row r="8" spans="1:11" ht="18.75" x14ac:dyDescent="0.3">
      <c r="A8" s="23">
        <f>[1]Data_03_Množství!A5</f>
        <v>2016</v>
      </c>
      <c r="B8" s="7">
        <f>[1]Data_03_Množství!B5</f>
        <v>1.9410000000000001</v>
      </c>
      <c r="C8" s="7">
        <f>[1]Data_03_Množství!C5</f>
        <v>3.548</v>
      </c>
      <c r="D8" s="7">
        <f>[1]Data_03_Množství!D5</f>
        <v>8.0779999999999994</v>
      </c>
      <c r="E8" s="7">
        <f>[1]Data_03_Množství!E5</f>
        <v>0.252</v>
      </c>
      <c r="F8" s="7">
        <f>[1]Data_03_Množství!F5</f>
        <v>0</v>
      </c>
      <c r="G8" s="7">
        <f>[1]Data_03_Množství!G5</f>
        <v>64.781000000000006</v>
      </c>
      <c r="H8" s="8">
        <f>[1]Data_03_Množství!H5</f>
        <v>0</v>
      </c>
      <c r="I8" s="3"/>
      <c r="J8" s="3"/>
      <c r="K8" s="3"/>
    </row>
    <row r="9" spans="1:11" ht="18.75" x14ac:dyDescent="0.3">
      <c r="A9" s="23">
        <f>[1]Data_03_Množství!A6</f>
        <v>2017</v>
      </c>
      <c r="B9" s="7">
        <f>[1]Data_03_Množství!B6</f>
        <v>2.347</v>
      </c>
      <c r="C9" s="7">
        <f>[1]Data_03_Množství!C6</f>
        <v>4.702</v>
      </c>
      <c r="D9" s="7">
        <f>[1]Data_03_Množství!D6</f>
        <v>7.8280000000000003</v>
      </c>
      <c r="E9" s="7">
        <f>[1]Data_03_Množství!E6</f>
        <v>0.26200000000000001</v>
      </c>
      <c r="F9" s="7">
        <f>[1]Data_03_Množství!F6</f>
        <v>0</v>
      </c>
      <c r="G9" s="7">
        <f>[1]Data_03_Množství!G6</f>
        <v>65.418000000000006</v>
      </c>
      <c r="H9" s="8">
        <f>[1]Data_03_Množství!H6</f>
        <v>0</v>
      </c>
      <c r="I9" s="3"/>
      <c r="J9" s="3"/>
      <c r="K9" s="3"/>
    </row>
    <row r="10" spans="1:11" ht="18.75" x14ac:dyDescent="0.3">
      <c r="A10" s="23">
        <f>[1]Data_03_Množství!A7</f>
        <v>2018</v>
      </c>
      <c r="B10" s="7">
        <f>[1]Data_03_Množství!B7</f>
        <v>3.2149999999999999</v>
      </c>
      <c r="C10" s="7">
        <f>[1]Data_03_Množství!C7</f>
        <v>4.032</v>
      </c>
      <c r="D10" s="7">
        <f>[1]Data_03_Množství!D7</f>
        <v>6.7779999999999996</v>
      </c>
      <c r="E10" s="7">
        <f>[1]Data_03_Množství!E7</f>
        <v>0.251</v>
      </c>
      <c r="F10" s="7">
        <f>[1]Data_03_Množství!F7</f>
        <v>0.11899999999999999</v>
      </c>
      <c r="G10" s="7">
        <f>[1]Data_03_Množství!G7</f>
        <v>65.319000000000003</v>
      </c>
      <c r="H10" s="8">
        <f>[1]Data_03_Množství!H7</f>
        <v>0</v>
      </c>
      <c r="I10" s="3"/>
      <c r="J10" s="3"/>
      <c r="K10" s="3"/>
    </row>
    <row r="11" spans="1:11" ht="18.75" x14ac:dyDescent="0.3">
      <c r="A11" s="23">
        <f>[1]Data_03_Množství!A8</f>
        <v>2019</v>
      </c>
      <c r="B11" s="7">
        <f>[1]Data_03_Množství!B8</f>
        <v>4.2169999999999996</v>
      </c>
      <c r="C11" s="7">
        <f>[1]Data_03_Množství!C8</f>
        <v>4.7300000000000004</v>
      </c>
      <c r="D11" s="7">
        <f>[1]Data_03_Množství!D8</f>
        <v>6.9320000000000004</v>
      </c>
      <c r="E11" s="7">
        <f>[1]Data_03_Množství!E8</f>
        <v>0.24099999999999999</v>
      </c>
      <c r="F11" s="7">
        <f>[1]Data_03_Množství!F8</f>
        <v>0.128</v>
      </c>
      <c r="G11" s="7">
        <f>[1]Data_03_Množství!G8</f>
        <v>64.867999999999995</v>
      </c>
      <c r="H11" s="8">
        <f>[1]Data_03_Množství!H8</f>
        <v>0</v>
      </c>
      <c r="I11" s="3"/>
      <c r="J11" s="3"/>
      <c r="K11" s="3"/>
    </row>
    <row r="12" spans="1:11" ht="18.75" x14ac:dyDescent="0.3">
      <c r="A12" s="23">
        <f>[1]Data_03_Množství!A9</f>
        <v>2020</v>
      </c>
      <c r="B12" s="7">
        <f>[1]Data_03_Množství!B9</f>
        <v>4.8029999999999999</v>
      </c>
      <c r="C12" s="7">
        <f>[1]Data_03_Množství!C9</f>
        <v>6.7</v>
      </c>
      <c r="D12" s="7">
        <f>[1]Data_03_Množství!D9</f>
        <v>7.3170000000000002</v>
      </c>
      <c r="E12" s="7">
        <f>[1]Data_03_Množství!E9</f>
        <v>0.22500000000000001</v>
      </c>
      <c r="F12" s="7">
        <f>[1]Data_03_Množství!F9</f>
        <v>0.17499999999999999</v>
      </c>
      <c r="G12" s="7">
        <f>[1]Data_03_Množství!G9</f>
        <v>72.659000000000006</v>
      </c>
      <c r="H12" s="8">
        <f>[1]Data_03_Množství!H9</f>
        <v>0</v>
      </c>
      <c r="I12" s="3"/>
      <c r="J12" s="3"/>
      <c r="K12" s="3"/>
    </row>
    <row r="13" spans="1:11" ht="18.75" x14ac:dyDescent="0.3">
      <c r="A13" s="23">
        <f>[1]Data_03_Množství!A10</f>
        <v>2021</v>
      </c>
      <c r="B13" s="7">
        <f>[1]Data_03_Množství!B10</f>
        <v>5.8319999999999999</v>
      </c>
      <c r="C13" s="7">
        <f>[1]Data_03_Množství!C10</f>
        <v>6.1769999999999996</v>
      </c>
      <c r="D13" s="7">
        <f>[1]Data_03_Množství!D10</f>
        <v>8.2799999999999994</v>
      </c>
      <c r="E13" s="7">
        <f>[1]Data_03_Množství!E10</f>
        <v>0.16800000000000001</v>
      </c>
      <c r="F13" s="7">
        <f>[1]Data_03_Množství!F10</f>
        <v>0.25800000000000001</v>
      </c>
      <c r="G13" s="7">
        <f>[1]Data_03_Množství!G10</f>
        <v>70.183999999999997</v>
      </c>
      <c r="H13" s="8">
        <f>[1]Data_03_Množství!H10</f>
        <v>0</v>
      </c>
      <c r="I13" s="3"/>
      <c r="J13" s="3"/>
      <c r="K13" s="3"/>
    </row>
    <row r="14" spans="1:11" ht="18.75" x14ac:dyDescent="0.3">
      <c r="A14" s="23">
        <f>[1]Data_03_Množství!A11</f>
        <v>2022</v>
      </c>
      <c r="B14" s="7">
        <f>[1]Data_03_Množství!B11</f>
        <v>7.2430000000000003</v>
      </c>
      <c r="C14" s="7">
        <f>[1]Data_03_Množství!C11</f>
        <v>6.6189999999999998</v>
      </c>
      <c r="D14" s="7">
        <f>[1]Data_03_Množství!D11</f>
        <v>8.7620000000000005</v>
      </c>
      <c r="E14" s="7">
        <f>[1]Data_03_Množství!E11</f>
        <v>0.19400000000000001</v>
      </c>
      <c r="F14" s="7">
        <f>[1]Data_03_Množství!F11</f>
        <v>0.30399999999999999</v>
      </c>
      <c r="G14" s="7">
        <f>[1]Data_03_Množství!G11</f>
        <v>82.6</v>
      </c>
      <c r="H14" s="8">
        <f>[1]Data_03_Množství!H11</f>
        <v>0</v>
      </c>
      <c r="I14" s="3"/>
      <c r="J14" s="3"/>
      <c r="K14" s="3"/>
    </row>
    <row r="15" spans="1:11" ht="19.5" thickBot="1" x14ac:dyDescent="0.35">
      <c r="A15" s="24">
        <f>[1]Data_03_Množství!A12</f>
        <v>2023</v>
      </c>
      <c r="B15" s="9">
        <f>[1]Data_03_Množství!B12</f>
        <v>6.9039999999999999</v>
      </c>
      <c r="C15" s="9">
        <f>[1]Data_03_Množství!C12</f>
        <v>7.4409999999999998</v>
      </c>
      <c r="D15" s="9">
        <f>[1]Data_03_Množství!D12</f>
        <v>7.7830000000000004</v>
      </c>
      <c r="E15" s="9">
        <f>[1]Data_03_Množství!E12</f>
        <v>0.184</v>
      </c>
      <c r="F15" s="9">
        <f>[1]Data_03_Množství!F12</f>
        <v>0.53700000000000003</v>
      </c>
      <c r="G15" s="9">
        <f>[1]Data_03_Množství!G12</f>
        <v>83.57</v>
      </c>
      <c r="H15" s="10">
        <f>[1]Data_03_Množství!H12</f>
        <v>0</v>
      </c>
      <c r="I15" s="3"/>
      <c r="J15" s="3"/>
      <c r="K15" s="3"/>
    </row>
    <row r="16" spans="1:11" ht="18.75" x14ac:dyDescent="0.3">
      <c r="A16" s="2"/>
      <c r="B16" s="2"/>
      <c r="C16" s="2"/>
      <c r="D16" s="2"/>
      <c r="E16" s="2"/>
      <c r="F16" s="2"/>
      <c r="G16" s="2"/>
      <c r="H16" s="3"/>
      <c r="I16" s="3"/>
      <c r="J16" s="3"/>
      <c r="K16" s="3"/>
    </row>
    <row r="17" spans="1:11" ht="18.75" x14ac:dyDescent="0.3">
      <c r="A17" s="1" t="s">
        <v>16</v>
      </c>
      <c r="B17" s="2"/>
      <c r="C17" s="2"/>
      <c r="D17" s="2"/>
      <c r="E17" s="2"/>
      <c r="F17" s="2"/>
      <c r="G17" s="2"/>
      <c r="H17" s="3"/>
      <c r="I17" s="3"/>
      <c r="J17" s="3"/>
      <c r="K17" s="3"/>
    </row>
    <row r="18" spans="1:11" ht="19.5" thickBot="1" x14ac:dyDescent="0.35">
      <c r="A18" s="1"/>
      <c r="B18" s="2" t="s">
        <v>15</v>
      </c>
      <c r="C18" s="2"/>
      <c r="D18" s="2"/>
      <c r="E18" s="2"/>
      <c r="F18" s="2"/>
      <c r="G18" s="2"/>
      <c r="H18" s="3"/>
      <c r="I18" s="3"/>
      <c r="J18" s="3"/>
      <c r="K18" s="3"/>
    </row>
    <row r="19" spans="1:11" ht="18.75" x14ac:dyDescent="0.3">
      <c r="A19" s="4" t="s">
        <v>0</v>
      </c>
      <c r="B19" s="5" t="s">
        <v>1</v>
      </c>
      <c r="C19" s="5" t="s">
        <v>2</v>
      </c>
      <c r="D19" s="5" t="s">
        <v>19</v>
      </c>
      <c r="E19" s="5" t="s">
        <v>20</v>
      </c>
      <c r="F19" s="5" t="s">
        <v>3</v>
      </c>
      <c r="G19" s="5" t="s">
        <v>4</v>
      </c>
      <c r="H19" s="6" t="s">
        <v>5</v>
      </c>
      <c r="I19" s="3"/>
      <c r="J19" s="3"/>
      <c r="K19" s="3"/>
    </row>
    <row r="20" spans="1:11" ht="18.75" x14ac:dyDescent="0.3">
      <c r="A20" s="23">
        <f>[1]Data_03_Množství!A16</f>
        <v>2014</v>
      </c>
      <c r="B20" s="11">
        <f>[1]Data_03_Množství!B16</f>
        <v>9.6682242990654199</v>
      </c>
      <c r="C20" s="11">
        <f>[1]Data_03_Množství!C16</f>
        <v>17.794392523364483</v>
      </c>
      <c r="D20" s="11">
        <f>[1]Data_03_Množství!D16</f>
        <v>37.719626168224295</v>
      </c>
      <c r="E20" s="11">
        <f>[1]Data_03_Množství!E16</f>
        <v>0</v>
      </c>
      <c r="F20" s="11">
        <f>[1]Data_03_Množství!F16</f>
        <v>0</v>
      </c>
      <c r="G20" s="11">
        <f>[1]Data_03_Množství!G16</f>
        <v>336.75700934579436</v>
      </c>
      <c r="H20" s="12">
        <f>[1]Data_03_Množství!H16</f>
        <v>0</v>
      </c>
      <c r="I20" s="3"/>
      <c r="J20" s="3"/>
      <c r="K20" s="3"/>
    </row>
    <row r="21" spans="1:11" ht="18.75" x14ac:dyDescent="0.3">
      <c r="A21" s="23">
        <f>[1]Data_03_Množství!A17</f>
        <v>2015</v>
      </c>
      <c r="B21" s="11">
        <f>[1]Data_03_Množství!B17</f>
        <v>10.140186915887847</v>
      </c>
      <c r="C21" s="11">
        <f>[1]Data_03_Množství!C17</f>
        <v>18.331775700934578</v>
      </c>
      <c r="D21" s="11">
        <f>[1]Data_03_Množství!D17</f>
        <v>33.925233644859809</v>
      </c>
      <c r="E21" s="11">
        <f>[1]Data_03_Množství!E17</f>
        <v>0.34112149532710201</v>
      </c>
      <c r="F21" s="11">
        <f>[1]Data_03_Množství!F17</f>
        <v>0</v>
      </c>
      <c r="G21" s="11">
        <f>[1]Data_03_Množství!G17</f>
        <v>311.40654205607473</v>
      </c>
      <c r="H21" s="12">
        <f>[1]Data_03_Množství!H17</f>
        <v>0</v>
      </c>
      <c r="I21" s="3"/>
      <c r="J21" s="3"/>
      <c r="K21" s="3"/>
    </row>
    <row r="22" spans="1:11" ht="18.75" x14ac:dyDescent="0.3">
      <c r="A22" s="23">
        <f>[1]Data_03_Množství!A18</f>
        <v>2016</v>
      </c>
      <c r="B22" s="11">
        <f>[1]Data_03_Množství!B18</f>
        <v>8.5506607929515397</v>
      </c>
      <c r="C22" s="11">
        <f>[1]Data_03_Množství!C18</f>
        <v>15.629955947136562</v>
      </c>
      <c r="D22" s="11">
        <f>[1]Data_03_Množství!D18</f>
        <v>35.585903083700437</v>
      </c>
      <c r="E22" s="11">
        <f>[1]Data_03_Množství!E18</f>
        <v>1.1101321585903059</v>
      </c>
      <c r="F22" s="11">
        <f>[1]Data_03_Množství!F18</f>
        <v>0</v>
      </c>
      <c r="G22" s="11">
        <f>[1]Data_03_Množství!G18</f>
        <v>285.37885462555067</v>
      </c>
      <c r="H22" s="12">
        <f>[1]Data_03_Množství!H18</f>
        <v>0</v>
      </c>
      <c r="I22" s="3"/>
      <c r="J22" s="3"/>
      <c r="K22" s="3"/>
    </row>
    <row r="23" spans="1:11" ht="18.75" x14ac:dyDescent="0.3">
      <c r="A23" s="23">
        <f>[1]Data_03_Množství!A19</f>
        <v>2017</v>
      </c>
      <c r="B23" s="11">
        <f>[1]Data_03_Množství!B19</f>
        <v>10.248908296943227</v>
      </c>
      <c r="C23" s="11">
        <f>[1]Data_03_Množství!C19</f>
        <v>20.532751091703055</v>
      </c>
      <c r="D23" s="11">
        <f>[1]Data_03_Množství!D19</f>
        <v>34.18340611353711</v>
      </c>
      <c r="E23" s="11">
        <f>[1]Data_03_Množství!E19</f>
        <v>1.144104803493448</v>
      </c>
      <c r="F23" s="11">
        <f>[1]Data_03_Množství!F19</f>
        <v>0</v>
      </c>
      <c r="G23" s="11">
        <f>[1]Data_03_Množství!G19</f>
        <v>285.66812227074234</v>
      </c>
      <c r="H23" s="12">
        <f>[1]Data_03_Množství!H19</f>
        <v>0</v>
      </c>
      <c r="I23" s="3"/>
      <c r="J23" s="3"/>
      <c r="K23" s="3"/>
    </row>
    <row r="24" spans="1:11" ht="18.75" x14ac:dyDescent="0.3">
      <c r="A24" s="23">
        <f>[1]Data_03_Množství!A20</f>
        <v>2018</v>
      </c>
      <c r="B24" s="11">
        <f>[1]Data_03_Množství!B20</f>
        <v>13.680851063829786</v>
      </c>
      <c r="C24" s="11">
        <f>[1]Data_03_Množství!C20</f>
        <v>17.157446808510635</v>
      </c>
      <c r="D24" s="11">
        <f>[1]Data_03_Množství!D20</f>
        <v>28.842553191489358</v>
      </c>
      <c r="E24" s="11">
        <f>[1]Data_03_Množství!E20</f>
        <v>1.0680851063829759</v>
      </c>
      <c r="F24" s="11">
        <f>[1]Data_03_Množství!F20</f>
        <v>0.50638297872340299</v>
      </c>
      <c r="G24" s="11">
        <f>[1]Data_03_Množství!G20</f>
        <v>277.9531914893617</v>
      </c>
      <c r="H24" s="12">
        <f>[1]Data_03_Množství!H20</f>
        <v>0</v>
      </c>
      <c r="I24" s="3"/>
      <c r="J24" s="3"/>
      <c r="K24" s="3"/>
    </row>
    <row r="25" spans="1:11" ht="18.75" x14ac:dyDescent="0.3">
      <c r="A25" s="23">
        <f>[1]Data_03_Množství!A21</f>
        <v>2019</v>
      </c>
      <c r="B25" s="11">
        <f>[1]Data_03_Množství!B21</f>
        <v>17.644351464435143</v>
      </c>
      <c r="C25" s="11">
        <f>[1]Data_03_Množství!C21</f>
        <v>19.790794979079497</v>
      </c>
      <c r="D25" s="11">
        <f>[1]Data_03_Množství!D21</f>
        <v>29.004184100418403</v>
      </c>
      <c r="E25" s="11">
        <f>[1]Data_03_Množství!E21</f>
        <v>1.008368200836818</v>
      </c>
      <c r="F25" s="11">
        <f>[1]Data_03_Množství!F21</f>
        <v>0.53556485355648298</v>
      </c>
      <c r="G25" s="11">
        <f>[1]Data_03_Množství!G21</f>
        <v>271.41422594142261</v>
      </c>
      <c r="H25" s="12">
        <f>[1]Data_03_Množství!H21</f>
        <v>0</v>
      </c>
      <c r="I25" s="3"/>
      <c r="J25" s="3"/>
      <c r="K25" s="3"/>
    </row>
    <row r="26" spans="1:11" ht="18.75" x14ac:dyDescent="0.3">
      <c r="A26" s="23">
        <f>[1]Data_03_Množství!A22</f>
        <v>2020</v>
      </c>
      <c r="B26" s="11">
        <f>[1]Data_03_Množství!B22</f>
        <v>17.855018587360593</v>
      </c>
      <c r="C26" s="11">
        <f>[1]Data_03_Množství!C22</f>
        <v>24.907063197026019</v>
      </c>
      <c r="D26" s="11">
        <f>[1]Data_03_Množství!D22</f>
        <v>27.200743494423786</v>
      </c>
      <c r="E26" s="11">
        <f>[1]Data_03_Množství!E22</f>
        <v>0.83643122676579695</v>
      </c>
      <c r="F26" s="11">
        <f>[1]Data_03_Množství!F22</f>
        <v>0.65055762081784196</v>
      </c>
      <c r="G26" s="11">
        <f>[1]Data_03_Množství!G22</f>
        <v>270.10780669144981</v>
      </c>
      <c r="H26" s="12">
        <f>[1]Data_03_Množství!H22</f>
        <v>0</v>
      </c>
      <c r="I26" s="3"/>
      <c r="J26" s="3"/>
      <c r="K26" s="3"/>
    </row>
    <row r="27" spans="1:11" ht="18.75" x14ac:dyDescent="0.3">
      <c r="A27" s="23">
        <f>[1]Data_03_Množství!A23</f>
        <v>2021</v>
      </c>
      <c r="B27" s="11">
        <f>[1]Data_03_Množství!B23</f>
        <v>20.75444839857651</v>
      </c>
      <c r="C27" s="11">
        <f>[1]Data_03_Množství!C23</f>
        <v>21.982206405693947</v>
      </c>
      <c r="D27" s="11">
        <f>[1]Data_03_Množství!D23</f>
        <v>29.466192170818498</v>
      </c>
      <c r="E27" s="11">
        <f>[1]Data_03_Množství!E23</f>
        <v>0.59786476868327199</v>
      </c>
      <c r="F27" s="11">
        <f>[1]Data_03_Množství!F23</f>
        <v>0.91814946619216797</v>
      </c>
      <c r="G27" s="11">
        <f>[1]Data_03_Množství!G23</f>
        <v>249.76512455516013</v>
      </c>
      <c r="H27" s="12">
        <f>[1]Data_03_Množství!H23</f>
        <v>0</v>
      </c>
      <c r="I27" s="3"/>
      <c r="J27" s="3"/>
      <c r="K27" s="3"/>
    </row>
    <row r="28" spans="1:11" ht="18.75" x14ac:dyDescent="0.3">
      <c r="A28" s="23">
        <f>[1]Data_03_Množství!A24</f>
        <v>2022</v>
      </c>
      <c r="B28" s="11">
        <f>[1]Data_03_Množství!B24</f>
        <v>24.305369127516776</v>
      </c>
      <c r="C28" s="11">
        <f>[1]Data_03_Množství!C24</f>
        <v>22.211409395973153</v>
      </c>
      <c r="D28" s="11">
        <f>[1]Data_03_Množství!D24</f>
        <v>29.402684563758385</v>
      </c>
      <c r="E28" s="11">
        <f>[1]Data_03_Množství!E24</f>
        <v>0.65100671140939403</v>
      </c>
      <c r="F28" s="11">
        <f>[1]Data_03_Množství!F24</f>
        <v>1.0201342281879171</v>
      </c>
      <c r="G28" s="11">
        <f>[1]Data_03_Množství!G24</f>
        <v>277.18120805369125</v>
      </c>
      <c r="H28" s="12">
        <f>[1]Data_03_Množství!H24</f>
        <v>0</v>
      </c>
      <c r="I28" s="3"/>
      <c r="J28" s="3"/>
      <c r="K28" s="3"/>
    </row>
    <row r="29" spans="1:11" ht="19.5" thickBot="1" x14ac:dyDescent="0.35">
      <c r="A29" s="24">
        <f>[1]Data_03_Množství!A25</f>
        <v>2023</v>
      </c>
      <c r="B29" s="13">
        <f>[1]Data_03_Množství!B25</f>
        <v>22.128205128205128</v>
      </c>
      <c r="C29" s="13">
        <f>[1]Data_03_Množství!C25</f>
        <v>23.849358974358971</v>
      </c>
      <c r="D29" s="13">
        <f>[1]Data_03_Množství!D25</f>
        <v>24.945512820512818</v>
      </c>
      <c r="E29" s="13">
        <f>[1]Data_03_Množství!E25</f>
        <v>0.58974358974358798</v>
      </c>
      <c r="F29" s="13">
        <f>[1]Data_03_Množství!F25</f>
        <v>1.721153846153844</v>
      </c>
      <c r="G29" s="13">
        <f>[1]Data_03_Množství!G25</f>
        <v>267.85256410256409</v>
      </c>
      <c r="H29" s="14">
        <f>[1]Data_03_Množství!H25</f>
        <v>0</v>
      </c>
      <c r="I29" s="3"/>
      <c r="J29" s="3"/>
      <c r="K29" s="3"/>
    </row>
    <row r="30" spans="1:11" ht="18.75" x14ac:dyDescent="0.3">
      <c r="A30" s="2"/>
      <c r="B30" s="2"/>
      <c r="C30" s="2"/>
      <c r="D30" s="2"/>
      <c r="E30" s="2"/>
      <c r="F30" s="2"/>
      <c r="G30" s="2"/>
      <c r="H30" s="3"/>
      <c r="I30" s="3"/>
      <c r="J30" s="3"/>
      <c r="K30" s="3"/>
    </row>
    <row r="31" spans="1:11" ht="18.75" x14ac:dyDescent="0.3">
      <c r="A31" s="1" t="s">
        <v>18</v>
      </c>
      <c r="B31" s="2"/>
      <c r="C31" s="2"/>
      <c r="D31" s="2"/>
      <c r="E31" s="2"/>
      <c r="F31" s="2"/>
      <c r="G31" s="2"/>
      <c r="H31" s="3"/>
      <c r="I31" s="3"/>
      <c r="J31" s="3"/>
      <c r="K31" s="3"/>
    </row>
    <row r="32" spans="1:11" ht="19.5" thickBot="1" x14ac:dyDescent="0.35">
      <c r="A32" s="1"/>
      <c r="B32" s="2" t="s">
        <v>17</v>
      </c>
      <c r="C32" s="2"/>
      <c r="D32" s="2"/>
      <c r="E32" s="2"/>
      <c r="F32" s="2"/>
      <c r="G32" s="2"/>
      <c r="H32" s="3"/>
      <c r="I32" s="3"/>
      <c r="J32" s="3"/>
      <c r="K32" s="3"/>
    </row>
    <row r="33" spans="1:11" ht="112.5" x14ac:dyDescent="0.3">
      <c r="A33" s="15" t="s">
        <v>6</v>
      </c>
      <c r="B33" s="16" t="s">
        <v>7</v>
      </c>
      <c r="C33" s="16" t="s">
        <v>8</v>
      </c>
      <c r="D33" s="16" t="str">
        <f>"změna v % rok "&amp;A34-1&amp;" vs. "&amp;A34</f>
        <v>změna v % rok 2022 vs. 2023</v>
      </c>
      <c r="E33" s="16" t="s">
        <v>9</v>
      </c>
      <c r="F33" s="16" t="s">
        <v>10</v>
      </c>
      <c r="G33" s="16" t="s">
        <v>11</v>
      </c>
      <c r="H33" s="17" t="s">
        <v>12</v>
      </c>
      <c r="I33" s="3"/>
      <c r="J33" s="3"/>
      <c r="K33" s="3"/>
    </row>
    <row r="34" spans="1:11" ht="18.75" x14ac:dyDescent="0.3">
      <c r="A34" s="23">
        <f>[1]Data_03_Množství!A29</f>
        <v>2023</v>
      </c>
      <c r="B34" s="18" t="str">
        <f>[1]Data_03_Množství!B29</f>
        <v>Papír</v>
      </c>
      <c r="C34" s="11">
        <f>[1]Data_03_Množství!C29</f>
        <v>22.128205128205128</v>
      </c>
      <c r="D34" s="11">
        <f>[1]Data_03_Množství!D29</f>
        <v>-8.9575434460150696</v>
      </c>
      <c r="E34" s="11">
        <f>[1]Data_03_Množství!E29</f>
        <v>22.128205128205128</v>
      </c>
      <c r="F34" s="11">
        <f>[1]Data_03_Množství!F29</f>
        <v>0</v>
      </c>
      <c r="G34" s="11">
        <f>[1]Data_03_Množství!G29</f>
        <v>0</v>
      </c>
      <c r="H34" s="12">
        <f>[1]Data_03_Množství!H29</f>
        <v>0</v>
      </c>
      <c r="I34" s="3"/>
      <c r="J34" s="3"/>
      <c r="K34" s="3"/>
    </row>
    <row r="35" spans="1:11" ht="18.75" x14ac:dyDescent="0.3">
      <c r="A35" s="23">
        <f>[1]Data_03_Množství!A30</f>
        <v>2023</v>
      </c>
      <c r="B35" s="18" t="str">
        <f>[1]Data_03_Množství!B30</f>
        <v>Plast</v>
      </c>
      <c r="C35" s="11">
        <f>[1]Data_03_Množství!C30</f>
        <v>23.849358974358971</v>
      </c>
      <c r="D35" s="11">
        <f>[1]Data_03_Množství!D30</f>
        <v>7.3743612986701068</v>
      </c>
      <c r="E35" s="11">
        <f>[1]Data_03_Množství!E30</f>
        <v>23.849358974358971</v>
      </c>
      <c r="F35" s="11">
        <f>[1]Data_03_Množství!F30</f>
        <v>0</v>
      </c>
      <c r="G35" s="11">
        <f>[1]Data_03_Množství!G30</f>
        <v>0</v>
      </c>
      <c r="H35" s="12">
        <f>[1]Data_03_Množství!H30</f>
        <v>0</v>
      </c>
      <c r="I35" s="3"/>
      <c r="J35" s="3"/>
      <c r="K35" s="3"/>
    </row>
    <row r="36" spans="1:11" ht="18.75" x14ac:dyDescent="0.3">
      <c r="A36" s="23">
        <f>[1]Data_03_Množství!A31</f>
        <v>2023</v>
      </c>
      <c r="B36" s="18" t="str">
        <f>[1]Data_03_Množství!B31</f>
        <v>Sklo</v>
      </c>
      <c r="C36" s="11">
        <f>[1]Data_03_Množství!C31</f>
        <v>24.945512820512818</v>
      </c>
      <c r="D36" s="11">
        <f>[1]Data_03_Množství!D31</f>
        <v>-15.159063906495994</v>
      </c>
      <c r="E36" s="11">
        <f>[1]Data_03_Množství!E31</f>
        <v>24.945512820512818</v>
      </c>
      <c r="F36" s="11">
        <f>[1]Data_03_Množství!F31</f>
        <v>0</v>
      </c>
      <c r="G36" s="11">
        <f>[1]Data_03_Množství!G31</f>
        <v>0</v>
      </c>
      <c r="H36" s="12">
        <f>[1]Data_03_Množství!H31</f>
        <v>0</v>
      </c>
      <c r="I36" s="3"/>
      <c r="J36" s="3"/>
      <c r="K36" s="3"/>
    </row>
    <row r="37" spans="1:11" ht="18.75" x14ac:dyDescent="0.3">
      <c r="A37" s="23">
        <f>[1]Data_03_Množství!A32</f>
        <v>2023</v>
      </c>
      <c r="B37" s="18" t="str">
        <f>[1]Data_03_Množství!B32</f>
        <v>Nápojový karton</v>
      </c>
      <c r="C37" s="11">
        <f>[1]Data_03_Množství!C32</f>
        <v>0.58974358974358798</v>
      </c>
      <c r="D37" s="11">
        <f>[1]Data_03_Množství!D32</f>
        <v>-9.4105207507269366</v>
      </c>
      <c r="E37" s="11">
        <f>[1]Data_03_Množství!E32</f>
        <v>0.58974358974358798</v>
      </c>
      <c r="F37" s="11">
        <f>[1]Data_03_Množství!F32</f>
        <v>0</v>
      </c>
      <c r="G37" s="11">
        <f>[1]Data_03_Množství!G32</f>
        <v>0</v>
      </c>
      <c r="H37" s="12">
        <f>[1]Data_03_Množství!H32</f>
        <v>0</v>
      </c>
      <c r="I37" s="3"/>
      <c r="J37" s="3"/>
      <c r="K37" s="3"/>
    </row>
    <row r="38" spans="1:11" ht="18.75" x14ac:dyDescent="0.3">
      <c r="A38" s="23">
        <f>[1]Data_03_Množství!A33</f>
        <v>2023</v>
      </c>
      <c r="B38" s="18" t="str">
        <f>[1]Data_03_Množství!B33</f>
        <v>Kovy</v>
      </c>
      <c r="C38" s="11">
        <f>[1]Data_03_Množství!C33</f>
        <v>1.721153846153844</v>
      </c>
      <c r="D38" s="11">
        <f>[1]Data_03_Množství!D33</f>
        <v>68.71837044534432</v>
      </c>
      <c r="E38" s="11">
        <f>[1]Data_03_Množství!E33</f>
        <v>1.721153846153844</v>
      </c>
      <c r="F38" s="11">
        <f>[1]Data_03_Množství!F33</f>
        <v>0</v>
      </c>
      <c r="G38" s="11">
        <f>[1]Data_03_Množství!G33</f>
        <v>0</v>
      </c>
      <c r="H38" s="12">
        <f>[1]Data_03_Množství!H33</f>
        <v>0</v>
      </c>
      <c r="I38" s="3"/>
      <c r="J38" s="3"/>
      <c r="K38" s="3"/>
    </row>
    <row r="39" spans="1:11" ht="19.5" thickBot="1" x14ac:dyDescent="0.35">
      <c r="A39" s="25">
        <f>[1]Data_03_Množství!A34</f>
        <v>2023</v>
      </c>
      <c r="B39" s="19" t="str">
        <f>[1]Data_03_Množství!B34</f>
        <v>Dřevo</v>
      </c>
      <c r="C39" s="20">
        <f>[1]Data_03_Množství!C34</f>
        <v>0</v>
      </c>
      <c r="D39" s="20">
        <f>[1]Data_03_Množství!D34</f>
        <v>0</v>
      </c>
      <c r="E39" s="20">
        <f>[1]Data_03_Množství!E34</f>
        <v>0</v>
      </c>
      <c r="F39" s="20">
        <f>[1]Data_03_Množství!F34</f>
        <v>0</v>
      </c>
      <c r="G39" s="20">
        <f>[1]Data_03_Množství!G34</f>
        <v>0</v>
      </c>
      <c r="H39" s="21">
        <f>[1]Data_03_Množství!H34</f>
        <v>0</v>
      </c>
      <c r="I39" s="3"/>
      <c r="J39" s="3"/>
      <c r="K39" s="3"/>
    </row>
    <row r="40" spans="1:11" ht="18.75" x14ac:dyDescent="0.3">
      <c r="A40" s="2"/>
      <c r="B40" s="2"/>
      <c r="C40" s="2"/>
      <c r="D40" s="2"/>
      <c r="E40" s="2"/>
      <c r="F40" s="2"/>
      <c r="G40" s="2"/>
      <c r="H40" s="3"/>
      <c r="I40" s="3"/>
      <c r="J40" s="3"/>
      <c r="K40" s="3"/>
    </row>
    <row r="41" spans="1:11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</sheetData>
  <mergeCells count="1">
    <mergeCell ref="A1:G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2024-11-06T10:14:54Z</dcterms:modified>
</cp:coreProperties>
</file>